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我的坚果云\财务会计\"/>
    </mc:Choice>
  </mc:AlternateContent>
  <bookViews>
    <workbookView xWindow="6990" yWindow="195" windowWidth="8220" windowHeight="8820" tabRatio="783"/>
  </bookViews>
  <sheets>
    <sheet name="资产负债" sheetId="1" r:id="rId1"/>
    <sheet name="利润及利润分配" sheetId="2" r:id="rId2"/>
    <sheet name="现金流量" sheetId="3" r:id="rId3"/>
    <sheet name="应上交应弥补款项" sheetId="21" r:id="rId4"/>
    <sheet name="生产成本" sheetId="4" r:id="rId5"/>
    <sheet name="主要产品单位成本" sheetId="5" r:id="rId6"/>
    <sheet name="制造费用及产品销售费用" sheetId="22" r:id="rId7"/>
    <sheet name="主营业务收入" sheetId="13" r:id="rId8"/>
    <sheet name="营业外收支" sheetId="14" r:id="rId9"/>
    <sheet name="费用明细" sheetId="9" r:id="rId10"/>
    <sheet name="管理费用" sheetId="20" r:id="rId11"/>
    <sheet name="基本情况一、二" sheetId="17" r:id="rId12"/>
    <sheet name="基本情况三" sheetId="19" r:id="rId13"/>
    <sheet name="工资清算" sheetId="10" r:id="rId14"/>
    <sheet name="工资表" sheetId="11" r:id="rId15"/>
    <sheet name="所得税清算" sheetId="15" r:id="rId16"/>
    <sheet name="资产减值准备、投资及固定资产情况表" sheetId="23" r:id="rId17"/>
    <sheet name="所有者权益(或股东权益)增减变动表" sheetId="24" r:id="rId18"/>
    <sheet name="年度间主要指标比较表" sheetId="25" r:id="rId19"/>
  </sheets>
  <calcPr calcId="162913"/>
</workbook>
</file>

<file path=xl/calcChain.xml><?xml version="1.0" encoding="utf-8"?>
<calcChain xmlns="http://schemas.openxmlformats.org/spreadsheetml/2006/main">
  <c r="C5" i="9" l="1"/>
  <c r="H5" i="9"/>
  <c r="D6" i="9"/>
  <c r="H6" i="9"/>
  <c r="D7" i="9"/>
  <c r="H7" i="9"/>
  <c r="D8" i="9"/>
  <c r="D5" i="9" s="1"/>
  <c r="H8" i="9"/>
  <c r="D9" i="9"/>
  <c r="H9" i="9"/>
  <c r="D10" i="9"/>
  <c r="H10" i="9"/>
  <c r="D11" i="9"/>
  <c r="H11" i="9"/>
  <c r="D12" i="9"/>
  <c r="H12" i="9"/>
  <c r="H13" i="9"/>
  <c r="H14" i="9"/>
  <c r="H15" i="9"/>
  <c r="D16" i="9"/>
  <c r="H17" i="9"/>
  <c r="H19" i="9"/>
  <c r="H20" i="9" s="1"/>
  <c r="C20" i="9"/>
  <c r="G30" i="9" s="1"/>
  <c r="D21" i="9"/>
  <c r="H21" i="9"/>
  <c r="D22" i="9"/>
  <c r="D23" i="9"/>
  <c r="H23" i="9"/>
  <c r="D24" i="9"/>
  <c r="D25" i="9"/>
  <c r="G25" i="9"/>
  <c r="H25" i="9"/>
  <c r="D26" i="9"/>
  <c r="D27" i="9"/>
  <c r="D28" i="9"/>
  <c r="D30" i="9"/>
  <c r="C7" i="11"/>
  <c r="C8" i="11"/>
  <c r="C9" i="11"/>
  <c r="C6" i="11" s="1"/>
  <c r="C16" i="11"/>
  <c r="C15" i="11" s="1"/>
  <c r="F20" i="17" s="1"/>
  <c r="F6" i="10"/>
  <c r="F7" i="10"/>
  <c r="C11" i="10"/>
  <c r="C13" i="10"/>
  <c r="C23" i="10"/>
  <c r="C28" i="10"/>
  <c r="H24" i="20"/>
  <c r="I24" i="20"/>
  <c r="J24" i="20"/>
  <c r="G8" i="19"/>
  <c r="G9" i="19"/>
  <c r="G10" i="19"/>
  <c r="G11" i="19"/>
  <c r="G12" i="19"/>
  <c r="G13" i="19"/>
  <c r="G14" i="19"/>
  <c r="G15" i="19"/>
  <c r="G16" i="19"/>
  <c r="G17" i="19"/>
  <c r="C18" i="19"/>
  <c r="D18" i="19"/>
  <c r="E18" i="19"/>
  <c r="F18" i="19"/>
  <c r="H18" i="19"/>
  <c r="I18" i="19"/>
  <c r="J18" i="19"/>
  <c r="C28" i="17"/>
  <c r="C29" i="17"/>
  <c r="C51" i="17"/>
  <c r="C56" i="17"/>
  <c r="C57" i="17"/>
  <c r="C58" i="17"/>
  <c r="C59" i="17"/>
  <c r="C60" i="17"/>
  <c r="C61" i="17"/>
  <c r="C62" i="17"/>
  <c r="C63" i="17"/>
  <c r="C9" i="2"/>
  <c r="C18" i="2" s="1"/>
  <c r="G8" i="2" s="1"/>
  <c r="C32" i="2" s="1"/>
  <c r="C36" i="2" s="1"/>
  <c r="C40" i="2" s="1"/>
  <c r="G34" i="2" s="1"/>
  <c r="G40" i="2" s="1"/>
  <c r="D37" i="2" s="1"/>
  <c r="D9" i="2"/>
  <c r="D18" i="2" s="1"/>
  <c r="H8" i="2" s="1"/>
  <c r="D32" i="2" s="1"/>
  <c r="D36" i="2" s="1"/>
  <c r="D9" i="25"/>
  <c r="D13" i="25"/>
  <c r="D15" i="25"/>
  <c r="D17" i="25"/>
  <c r="C18" i="25"/>
  <c r="D18" i="25"/>
  <c r="E18" i="25" s="1"/>
  <c r="K18" i="25" s="1"/>
  <c r="C19" i="25"/>
  <c r="D19" i="25"/>
  <c r="E19" i="25" s="1"/>
  <c r="K19" i="25" s="1"/>
  <c r="C20" i="25"/>
  <c r="D20" i="25"/>
  <c r="E20" i="25" s="1"/>
  <c r="K20" i="25" s="1"/>
  <c r="C21" i="25"/>
  <c r="D21" i="25"/>
  <c r="E21" i="25" s="1"/>
  <c r="K21" i="25" s="1"/>
  <c r="C22" i="25"/>
  <c r="E22" i="25" s="1"/>
  <c r="K22" i="25" s="1"/>
  <c r="D22" i="25"/>
  <c r="C23" i="25"/>
  <c r="D23" i="25"/>
  <c r="E23" i="25" s="1"/>
  <c r="K23" i="25" s="1"/>
  <c r="C24" i="25"/>
  <c r="D24" i="25"/>
  <c r="C25" i="25"/>
  <c r="E25" i="25" s="1"/>
  <c r="K25" i="25" s="1"/>
  <c r="D25" i="25"/>
  <c r="C26" i="25"/>
  <c r="D26" i="25"/>
  <c r="E26" i="25" s="1"/>
  <c r="K26" i="25" s="1"/>
  <c r="C28" i="25"/>
  <c r="D28" i="25"/>
  <c r="E28" i="25" s="1"/>
  <c r="K28" i="25" s="1"/>
  <c r="C31" i="25"/>
  <c r="D31" i="25"/>
  <c r="E31" i="25" s="1"/>
  <c r="K31" i="25" s="1"/>
  <c r="C6" i="4"/>
  <c r="C11" i="4" s="1"/>
  <c r="C14" i="4" s="1"/>
  <c r="C17" i="4" s="1"/>
  <c r="D6" i="4"/>
  <c r="D11" i="4"/>
  <c r="D14" i="4" s="1"/>
  <c r="D17" i="4" s="1"/>
  <c r="E6" i="4"/>
  <c r="E11" i="4"/>
  <c r="E14" i="4" s="1"/>
  <c r="E17" i="4" s="1"/>
  <c r="C7" i="15"/>
  <c r="C10" i="15"/>
  <c r="C14" i="15"/>
  <c r="F14" i="24"/>
  <c r="C16" i="24"/>
  <c r="C25" i="24" s="1"/>
  <c r="F19" i="24"/>
  <c r="F24" i="24"/>
  <c r="C27" i="24"/>
  <c r="C29" i="24"/>
  <c r="F9" i="24" s="1"/>
  <c r="F29" i="24"/>
  <c r="F41" i="24"/>
  <c r="F52" i="24" s="1"/>
  <c r="C45" i="24"/>
  <c r="F5" i="3"/>
  <c r="F11" i="3" s="1"/>
  <c r="C9" i="3"/>
  <c r="F10" i="3"/>
  <c r="C14" i="3"/>
  <c r="F16" i="3"/>
  <c r="F20" i="3"/>
  <c r="F38" i="3"/>
  <c r="F39" i="3"/>
  <c r="C19" i="14"/>
  <c r="D19" i="14"/>
  <c r="G19" i="14"/>
  <c r="H19" i="14"/>
  <c r="G9" i="21"/>
  <c r="H9" i="21"/>
  <c r="G14" i="21"/>
  <c r="H14" i="21"/>
  <c r="C18" i="21"/>
  <c r="D18" i="21"/>
  <c r="G19" i="21"/>
  <c r="H19" i="21"/>
  <c r="C23" i="21"/>
  <c r="D23" i="21"/>
  <c r="G24" i="21"/>
  <c r="H24" i="21"/>
  <c r="C28" i="21"/>
  <c r="D28" i="21"/>
  <c r="G29" i="21"/>
  <c r="H29" i="21"/>
  <c r="C33" i="21"/>
  <c r="D33" i="21"/>
  <c r="G40" i="21"/>
  <c r="H40" i="21"/>
  <c r="C42" i="21"/>
  <c r="D42" i="21"/>
  <c r="G45" i="21"/>
  <c r="H45" i="21"/>
  <c r="C47" i="21"/>
  <c r="D47" i="21"/>
  <c r="G50" i="21"/>
  <c r="H50" i="21"/>
  <c r="C52" i="21"/>
  <c r="D52" i="21"/>
  <c r="G55" i="21"/>
  <c r="H55" i="21"/>
  <c r="C57" i="21"/>
  <c r="D57" i="21"/>
  <c r="G57" i="21"/>
  <c r="H57" i="21"/>
  <c r="G58" i="21"/>
  <c r="H58" i="21"/>
  <c r="C62" i="21"/>
  <c r="D62" i="21"/>
  <c r="C24" i="22"/>
  <c r="D24" i="22"/>
  <c r="E24" i="22"/>
  <c r="H24" i="22"/>
  <c r="I24" i="22"/>
  <c r="J24" i="22"/>
  <c r="D14" i="5"/>
  <c r="E14" i="5"/>
  <c r="F14" i="5"/>
  <c r="G14" i="5"/>
  <c r="H14" i="5"/>
  <c r="D31" i="5"/>
  <c r="E31" i="5"/>
  <c r="F31" i="5"/>
  <c r="G31" i="5"/>
  <c r="H31" i="5"/>
  <c r="G6" i="13"/>
  <c r="G7" i="13"/>
  <c r="G8" i="13"/>
  <c r="G9" i="13"/>
  <c r="G10" i="13"/>
  <c r="G11" i="13"/>
  <c r="G12" i="13"/>
  <c r="G13" i="13"/>
  <c r="G14" i="13"/>
  <c r="G16" i="13"/>
  <c r="G17" i="13"/>
  <c r="G18" i="13"/>
  <c r="G19" i="13"/>
  <c r="G20" i="13"/>
  <c r="G21" i="1"/>
  <c r="C14" i="25"/>
  <c r="H21" i="1"/>
  <c r="H35" i="1" s="1"/>
  <c r="D14" i="25"/>
  <c r="C23" i="1"/>
  <c r="C9" i="25"/>
  <c r="E9" i="25" s="1"/>
  <c r="K9" i="25" s="1"/>
  <c r="D23" i="1"/>
  <c r="C33" i="1"/>
  <c r="D33" i="1"/>
  <c r="D10" i="25"/>
  <c r="G33" i="1"/>
  <c r="G35" i="1" s="1"/>
  <c r="G53" i="1" s="1"/>
  <c r="C15" i="25"/>
  <c r="H33" i="1"/>
  <c r="C36" i="1"/>
  <c r="C38" i="1" s="1"/>
  <c r="C43" i="1" s="1"/>
  <c r="C53" i="1" s="1"/>
  <c r="C11" i="25"/>
  <c r="D36" i="1"/>
  <c r="D38" i="1" s="1"/>
  <c r="D43" i="1" s="1"/>
  <c r="D53" i="1" s="1"/>
  <c r="G37" i="1"/>
  <c r="C7" i="24"/>
  <c r="H37" i="1"/>
  <c r="H51" i="1" s="1"/>
  <c r="H53" i="1" s="1"/>
  <c r="C14" i="24"/>
  <c r="C13" i="24" s="1"/>
  <c r="C51" i="1"/>
  <c r="C12" i="25"/>
  <c r="D51" i="1"/>
  <c r="D12" i="25"/>
  <c r="D16" i="25"/>
  <c r="E16" i="25" s="1"/>
  <c r="K16" i="25" s="1"/>
  <c r="H9" i="23"/>
  <c r="H10" i="23"/>
  <c r="H11" i="23"/>
  <c r="G12" i="23"/>
  <c r="H12" i="23"/>
  <c r="G13" i="23"/>
  <c r="H13" i="23" s="1"/>
  <c r="G14" i="23"/>
  <c r="H14" i="23"/>
  <c r="G15" i="23"/>
  <c r="H15" i="23" s="1"/>
  <c r="G16" i="23"/>
  <c r="H16" i="23"/>
  <c r="G17" i="23"/>
  <c r="H17" i="23" s="1"/>
  <c r="G18" i="23"/>
  <c r="H18" i="23" s="1"/>
  <c r="G19" i="23"/>
  <c r="H19" i="23"/>
  <c r="G20" i="23"/>
  <c r="H20" i="23"/>
  <c r="G21" i="23"/>
  <c r="H21" i="23" s="1"/>
  <c r="G22" i="23"/>
  <c r="H22" i="23"/>
  <c r="G23" i="23"/>
  <c r="H23" i="23" s="1"/>
  <c r="G24" i="23"/>
  <c r="H24" i="23" s="1"/>
  <c r="G25" i="23"/>
  <c r="H25" i="23" s="1"/>
  <c r="G26" i="23"/>
  <c r="H26" i="23" s="1"/>
  <c r="G27" i="23"/>
  <c r="H27" i="23" s="1"/>
  <c r="G28" i="23"/>
  <c r="H28" i="23"/>
  <c r="H29" i="23"/>
  <c r="H31" i="23"/>
  <c r="H32" i="23"/>
  <c r="H33" i="23"/>
  <c r="H34" i="23"/>
  <c r="H35" i="23"/>
  <c r="H36" i="23"/>
  <c r="H37" i="23"/>
  <c r="H38" i="23"/>
  <c r="H39" i="23"/>
  <c r="F46" i="23"/>
  <c r="F47" i="23"/>
  <c r="F48" i="23"/>
  <c r="F49" i="23"/>
  <c r="F50" i="23"/>
  <c r="F52" i="23"/>
  <c r="F53" i="23"/>
  <c r="F54" i="23"/>
  <c r="F55" i="23"/>
  <c r="F56" i="23"/>
  <c r="F57" i="23"/>
  <c r="F58" i="23"/>
  <c r="F59" i="23"/>
  <c r="F60" i="23"/>
  <c r="F61" i="23"/>
  <c r="F62" i="23"/>
  <c r="F63" i="23"/>
  <c r="F64" i="23"/>
  <c r="F65" i="23"/>
  <c r="F66" i="23"/>
  <c r="F67" i="23"/>
  <c r="F68" i="23"/>
  <c r="F73" i="23"/>
  <c r="F74" i="23"/>
  <c r="F75" i="23"/>
  <c r="F76" i="23"/>
  <c r="E15" i="25"/>
  <c r="K15" i="25" s="1"/>
  <c r="E24" i="25"/>
  <c r="K24" i="25" s="1"/>
  <c r="C55" i="17"/>
  <c r="C13" i="25"/>
  <c r="E13" i="25"/>
  <c r="K13" i="25" s="1"/>
  <c r="D27" i="25"/>
  <c r="C27" i="25"/>
  <c r="D11" i="25"/>
  <c r="D8" i="25"/>
  <c r="E8" i="25" s="1"/>
  <c r="K8" i="25" s="1"/>
  <c r="C8" i="25"/>
  <c r="E14" i="25"/>
  <c r="K14" i="25" s="1"/>
  <c r="G51" i="1"/>
  <c r="C17" i="25"/>
  <c r="E17" i="25" s="1"/>
  <c r="K17" i="25" s="1"/>
  <c r="C10" i="25"/>
  <c r="E10" i="25" s="1"/>
  <c r="K10" i="25" s="1"/>
  <c r="C16" i="25"/>
  <c r="C29" i="25"/>
  <c r="D29" i="25"/>
  <c r="E29" i="25" s="1"/>
  <c r="K29" i="25" s="1"/>
  <c r="C5" i="15"/>
  <c r="C23" i="15" s="1"/>
  <c r="C25" i="15" s="1"/>
  <c r="C26" i="15" s="1"/>
  <c r="C28" i="15" s="1"/>
  <c r="D30" i="25"/>
  <c r="C30" i="25"/>
  <c r="E30" i="25" s="1"/>
  <c r="K30" i="25" s="1"/>
  <c r="C32" i="25"/>
  <c r="D32" i="25"/>
  <c r="E32" i="25" s="1"/>
  <c r="K32" i="25" s="1"/>
  <c r="C30" i="3"/>
  <c r="F31" i="3" s="1"/>
  <c r="E11" i="25" l="1"/>
  <c r="K11" i="25" s="1"/>
  <c r="E27" i="25"/>
  <c r="K27" i="25" s="1"/>
  <c r="E12" i="25"/>
  <c r="K12" i="25" s="1"/>
  <c r="F22" i="24"/>
  <c r="G18" i="19"/>
  <c r="C15" i="3"/>
  <c r="F42" i="3"/>
  <c r="F21" i="3"/>
  <c r="F19" i="17"/>
  <c r="F11" i="11"/>
  <c r="D20" i="9"/>
  <c r="H30" i="9" s="1"/>
  <c r="C27" i="3"/>
  <c r="D40" i="2"/>
  <c r="H34" i="2" s="1"/>
  <c r="H40" i="2" s="1"/>
</calcChain>
</file>

<file path=xl/sharedStrings.xml><?xml version="1.0" encoding="utf-8"?>
<sst xmlns="http://schemas.openxmlformats.org/spreadsheetml/2006/main" count="1375" uniqueCount="1044">
  <si>
    <t xml:space="preserve">   处置固定资产、无形资产和其他长期资产的损失（减：收益）</t>
    <phoneticPr fontId="3" type="noConversion"/>
  </si>
  <si>
    <r>
      <t xml:space="preserve">       </t>
    </r>
    <r>
      <rPr>
        <sz val="10"/>
        <rFont val="宋体"/>
        <family val="3"/>
        <charset val="134"/>
      </rPr>
      <t>现金及现金等价物净增加额</t>
    </r>
    <phoneticPr fontId="3" type="noConversion"/>
  </si>
  <si>
    <r>
      <t xml:space="preserve">     </t>
    </r>
    <r>
      <rPr>
        <sz val="10"/>
        <rFont val="Times New Roman"/>
        <family val="1"/>
      </rPr>
      <t xml:space="preserve">  </t>
    </r>
    <r>
      <rPr>
        <sz val="10"/>
        <rFont val="宋体"/>
        <family val="3"/>
        <charset val="134"/>
      </rPr>
      <t>其他</t>
    </r>
    <phoneticPr fontId="3" type="noConversion"/>
  </si>
  <si>
    <t xml:space="preserve">   融资租入固定资产</t>
    <phoneticPr fontId="3" type="noConversion"/>
  </si>
  <si>
    <r>
      <t xml:space="preserve"> </t>
    </r>
    <r>
      <rPr>
        <sz val="10"/>
        <rFont val="Times New Roman"/>
        <family val="1"/>
      </rPr>
      <t xml:space="preserve">      </t>
    </r>
    <r>
      <rPr>
        <sz val="10"/>
        <rFont val="宋体"/>
        <family val="3"/>
        <charset val="134"/>
      </rPr>
      <t>经营活动产生的现金流量净额</t>
    </r>
    <phoneticPr fontId="3" type="noConversion"/>
  </si>
  <si>
    <t xml:space="preserve">   递延税款贷款贷项（减：借项）</t>
    <phoneticPr fontId="3" type="noConversion"/>
  </si>
  <si>
    <r>
      <t xml:space="preserve">      </t>
    </r>
    <r>
      <rPr>
        <sz val="12"/>
        <rFont val="宋体"/>
        <family val="3"/>
        <charset val="134"/>
      </rPr>
      <t>年末未补数</t>
    </r>
    <phoneticPr fontId="3" type="noConversion"/>
  </si>
  <si>
    <t>十四、国有资产收益：</t>
    <phoneticPr fontId="3" type="noConversion"/>
  </si>
  <si>
    <r>
      <t xml:space="preserve">      </t>
    </r>
    <r>
      <rPr>
        <sz val="12"/>
        <rFont val="宋体"/>
        <family val="3"/>
        <charset val="134"/>
      </rPr>
      <t>年初未交数</t>
    </r>
    <phoneticPr fontId="3" type="noConversion"/>
  </si>
  <si>
    <r>
      <t xml:space="preserve">      </t>
    </r>
    <r>
      <rPr>
        <sz val="12"/>
        <rFont val="宋体"/>
        <family val="3"/>
        <charset val="134"/>
      </rPr>
      <t>年初未交数</t>
    </r>
    <phoneticPr fontId="3" type="noConversion"/>
  </si>
  <si>
    <r>
      <t xml:space="preserve">    </t>
    </r>
    <r>
      <rPr>
        <sz val="12"/>
        <rFont val="宋体"/>
        <family val="3"/>
        <charset val="134"/>
      </rPr>
      <t>年末欠出口退税</t>
    </r>
    <phoneticPr fontId="3" type="noConversion"/>
  </si>
  <si>
    <r>
      <t xml:space="preserve">        </t>
    </r>
    <r>
      <rPr>
        <sz val="12"/>
        <rFont val="宋体"/>
        <family val="3"/>
        <charset val="134"/>
      </rPr>
      <t>本年度已收出口退税</t>
    </r>
    <phoneticPr fontId="3" type="noConversion"/>
  </si>
  <si>
    <r>
      <t xml:space="preserve">        </t>
    </r>
    <r>
      <rPr>
        <sz val="12"/>
        <rFont val="宋体"/>
        <family val="3"/>
        <charset val="134"/>
      </rPr>
      <t>本年度应收出口退税</t>
    </r>
    <phoneticPr fontId="3" type="noConversion"/>
  </si>
  <si>
    <r>
      <t xml:space="preserve">      </t>
    </r>
    <r>
      <rPr>
        <sz val="12"/>
        <rFont val="宋体"/>
        <family val="3"/>
        <charset val="134"/>
      </rPr>
      <t>本年应交数</t>
    </r>
    <phoneticPr fontId="3" type="noConversion"/>
  </si>
  <si>
    <r>
      <t xml:space="preserve">    </t>
    </r>
    <r>
      <rPr>
        <sz val="12"/>
        <rFont val="Times New Roman"/>
        <family val="1"/>
      </rPr>
      <t xml:space="preserve">  </t>
    </r>
    <r>
      <rPr>
        <sz val="12"/>
        <rFont val="宋体"/>
        <family val="3"/>
        <charset val="134"/>
      </rPr>
      <t>本年已交数</t>
    </r>
    <phoneticPr fontId="3" type="noConversion"/>
  </si>
  <si>
    <r>
      <t xml:space="preserve">      </t>
    </r>
    <r>
      <rPr>
        <sz val="12"/>
        <rFont val="宋体"/>
        <family val="3"/>
        <charset val="134"/>
      </rPr>
      <t>年末未交数</t>
    </r>
    <phoneticPr fontId="3" type="noConversion"/>
  </si>
  <si>
    <r>
      <t xml:space="preserve"> </t>
    </r>
    <r>
      <rPr>
        <b/>
        <sz val="12"/>
        <rFont val="宋体"/>
        <family val="3"/>
        <charset val="134"/>
      </rPr>
      <t>十五、基本养老保险：</t>
    </r>
    <phoneticPr fontId="3" type="noConversion"/>
  </si>
  <si>
    <r>
      <t xml:space="preserve">   </t>
    </r>
    <r>
      <rPr>
        <sz val="12"/>
        <rFont val="Times New Roman"/>
        <family val="1"/>
      </rPr>
      <t xml:space="preserve">  </t>
    </r>
    <r>
      <rPr>
        <sz val="12"/>
        <rFont val="宋体"/>
        <family val="3"/>
        <charset val="134"/>
      </rPr>
      <t>本年已交数</t>
    </r>
    <phoneticPr fontId="3" type="noConversion"/>
  </si>
  <si>
    <r>
      <t xml:space="preserve"> </t>
    </r>
    <r>
      <rPr>
        <b/>
        <sz val="12"/>
        <rFont val="宋体"/>
        <family val="3"/>
        <charset val="134"/>
      </rPr>
      <t>十六、失业保险：</t>
    </r>
    <r>
      <rPr>
        <b/>
        <sz val="12"/>
        <rFont val="Times New Roman"/>
        <family val="1"/>
      </rPr>
      <t xml:space="preserve"> </t>
    </r>
    <phoneticPr fontId="3" type="noConversion"/>
  </si>
  <si>
    <r>
      <t xml:space="preserve">     </t>
    </r>
    <r>
      <rPr>
        <sz val="12"/>
        <rFont val="Times New Roman"/>
        <family val="1"/>
      </rPr>
      <t xml:space="preserve"> </t>
    </r>
    <r>
      <rPr>
        <sz val="12"/>
        <rFont val="宋体"/>
        <family val="3"/>
        <charset val="134"/>
      </rPr>
      <t>本年已交数</t>
    </r>
    <r>
      <rPr>
        <sz val="12"/>
        <rFont val="Times New Roman"/>
        <family val="1"/>
      </rPr>
      <t xml:space="preserve"> </t>
    </r>
    <phoneticPr fontId="3" type="noConversion"/>
  </si>
  <si>
    <t>十七、基本医疗保险：</t>
    <phoneticPr fontId="3" type="noConversion"/>
  </si>
  <si>
    <r>
      <t xml:space="preserve">     </t>
    </r>
    <r>
      <rPr>
        <sz val="12"/>
        <rFont val="Times New Roman"/>
        <family val="1"/>
      </rPr>
      <t xml:space="preserve"> </t>
    </r>
    <r>
      <rPr>
        <sz val="12"/>
        <rFont val="宋体"/>
        <family val="3"/>
        <charset val="134"/>
      </rPr>
      <t>本年已交数</t>
    </r>
    <phoneticPr fontId="3" type="noConversion"/>
  </si>
  <si>
    <r>
      <t xml:space="preserve">     </t>
    </r>
    <r>
      <rPr>
        <sz val="12"/>
        <rFont val="宋体"/>
        <family val="3"/>
        <charset val="134"/>
      </rPr>
      <t>年未未交数</t>
    </r>
    <phoneticPr fontId="3" type="noConversion"/>
  </si>
  <si>
    <t>补充资料：</t>
    <phoneticPr fontId="3" type="noConversion"/>
  </si>
  <si>
    <r>
      <t>一、本年应交税金总额</t>
    </r>
    <r>
      <rPr>
        <sz val="12"/>
        <rFont val="Times New Roman"/>
        <family val="1"/>
      </rPr>
      <t xml:space="preserve">    </t>
    </r>
    <phoneticPr fontId="3" type="noConversion"/>
  </si>
  <si>
    <r>
      <t>二、本年实际上交税金总额</t>
    </r>
    <r>
      <rPr>
        <sz val="12"/>
        <rFont val="Times New Roman"/>
        <family val="1"/>
      </rPr>
      <t xml:space="preserve">     </t>
    </r>
    <phoneticPr fontId="3" type="noConversion"/>
  </si>
  <si>
    <t>三、出口退税情况</t>
    <phoneticPr fontId="3" type="noConversion"/>
  </si>
  <si>
    <r>
      <t xml:space="preserve">        </t>
    </r>
    <r>
      <rPr>
        <sz val="12"/>
        <rFont val="宋体"/>
        <family val="3"/>
        <charset val="134"/>
      </rPr>
      <t>以前年度欠出口退税</t>
    </r>
    <phoneticPr fontId="3" type="noConversion"/>
  </si>
  <si>
    <r>
      <t xml:space="preserve">        </t>
    </r>
    <r>
      <rPr>
        <sz val="12"/>
        <rFont val="宋体"/>
        <family val="3"/>
        <charset val="134"/>
      </rPr>
      <t>出口额（美元）</t>
    </r>
    <phoneticPr fontId="3" type="noConversion"/>
  </si>
  <si>
    <r>
      <t xml:space="preserve">             </t>
    </r>
    <r>
      <rPr>
        <sz val="10"/>
        <rFont val="宋体"/>
        <family val="3"/>
        <charset val="134"/>
      </rPr>
      <t>其中：年末在岗职工人数</t>
    </r>
    <phoneticPr fontId="3" type="noConversion"/>
  </si>
  <si>
    <r>
      <t xml:space="preserve"> </t>
    </r>
    <r>
      <rPr>
        <sz val="10"/>
        <rFont val="宋体"/>
        <family val="3"/>
        <charset val="134"/>
      </rPr>
      <t>（三）全年平均职工人数</t>
    </r>
    <phoneticPr fontId="3" type="noConversion"/>
  </si>
  <si>
    <r>
      <t xml:space="preserve">  </t>
    </r>
    <r>
      <rPr>
        <sz val="10"/>
        <rFont val="宋体"/>
        <family val="3"/>
        <charset val="134"/>
      </rPr>
      <t>（四）年末离休人数</t>
    </r>
    <phoneticPr fontId="3" type="noConversion"/>
  </si>
  <si>
    <r>
      <t xml:space="preserve">  </t>
    </r>
    <r>
      <rPr>
        <sz val="10"/>
        <rFont val="宋体"/>
        <family val="3"/>
        <charset val="134"/>
      </rPr>
      <t>（五）年末退休人数</t>
    </r>
    <phoneticPr fontId="3" type="noConversion"/>
  </si>
  <si>
    <r>
      <t xml:space="preserve">   </t>
    </r>
    <r>
      <rPr>
        <sz val="10"/>
        <rFont val="宋体"/>
        <family val="3"/>
        <charset val="134"/>
      </rPr>
      <t>（六）参加基本养老保险职工人数</t>
    </r>
    <phoneticPr fontId="3" type="noConversion"/>
  </si>
  <si>
    <r>
      <t xml:space="preserve">     </t>
    </r>
    <r>
      <rPr>
        <sz val="10"/>
        <rFont val="宋体"/>
        <family val="3"/>
        <charset val="134"/>
      </rPr>
      <t>（八）参加失业保险职工人数</t>
    </r>
    <phoneticPr fontId="3" type="noConversion"/>
  </si>
  <si>
    <r>
      <t xml:space="preserve">      </t>
    </r>
    <r>
      <rPr>
        <sz val="10"/>
        <rFont val="宋体"/>
        <family val="3"/>
        <charset val="134"/>
      </rPr>
      <t>（九）接收军队转业人员总数</t>
    </r>
    <phoneticPr fontId="3" type="noConversion"/>
  </si>
  <si>
    <t xml:space="preserve">        其中：当年接收军队转业人员数</t>
    <phoneticPr fontId="3" type="noConversion"/>
  </si>
  <si>
    <r>
      <t xml:space="preserve">                     </t>
    </r>
    <r>
      <rPr>
        <sz val="10"/>
        <rFont val="宋体"/>
        <family val="3"/>
        <charset val="134"/>
      </rPr>
      <t>其中：签订协议人数（人）</t>
    </r>
    <phoneticPr fontId="3" type="noConversion"/>
  </si>
  <si>
    <t>四、工资及福利情况：</t>
    <phoneticPr fontId="3" type="noConversion"/>
  </si>
  <si>
    <r>
      <t xml:space="preserve">        </t>
    </r>
    <r>
      <rPr>
        <sz val="10"/>
        <rFont val="宋体"/>
        <family val="3"/>
        <charset val="134"/>
      </rPr>
      <t>（一）全年应发工资总额</t>
    </r>
    <phoneticPr fontId="3" type="noConversion"/>
  </si>
  <si>
    <t xml:space="preserve">   （十）接受下岗再就业职工人数     </t>
    <phoneticPr fontId="3" type="noConversion"/>
  </si>
  <si>
    <r>
      <t>三、企业下岗职工情况：</t>
    </r>
    <r>
      <rPr>
        <sz val="10"/>
        <rFont val="宋体"/>
        <family val="3"/>
        <charset val="134"/>
      </rPr>
      <t xml:space="preserve">   </t>
    </r>
    <phoneticPr fontId="3" type="noConversion"/>
  </si>
  <si>
    <r>
      <t xml:space="preserve">       </t>
    </r>
    <r>
      <rPr>
        <sz val="10"/>
        <rFont val="宋体"/>
        <family val="3"/>
        <charset val="134"/>
      </rPr>
      <t>（一）年初下岗职工人数（人）</t>
    </r>
    <phoneticPr fontId="3" type="noConversion"/>
  </si>
  <si>
    <r>
      <t xml:space="preserve">       </t>
    </r>
    <r>
      <rPr>
        <sz val="10"/>
        <rFont val="宋体"/>
        <family val="3"/>
        <charset val="134"/>
      </rPr>
      <t>（二）年末下岗职工人数（人）</t>
    </r>
    <r>
      <rPr>
        <sz val="10"/>
        <rFont val="Times New Roman"/>
        <family val="1"/>
      </rPr>
      <t xml:space="preserve">     </t>
    </r>
    <phoneticPr fontId="3" type="noConversion"/>
  </si>
  <si>
    <t xml:space="preserve">         其中：签订协议人数（人）</t>
    <phoneticPr fontId="3" type="noConversion"/>
  </si>
  <si>
    <r>
      <t xml:space="preserve">       </t>
    </r>
    <r>
      <rPr>
        <sz val="10"/>
        <rFont val="宋体"/>
        <family val="3"/>
        <charset val="134"/>
      </rPr>
      <t>（四）再就业中心全年发放下岗职工生活费</t>
    </r>
    <phoneticPr fontId="3" type="noConversion"/>
  </si>
  <si>
    <r>
      <t xml:space="preserve">                    </t>
    </r>
    <r>
      <rPr>
        <sz val="10"/>
        <rFont val="宋体"/>
        <family val="3"/>
        <charset val="134"/>
      </rPr>
      <t>其中：财政负担部分</t>
    </r>
    <r>
      <rPr>
        <sz val="10"/>
        <rFont val="Times New Roman"/>
        <family val="1"/>
      </rPr>
      <t xml:space="preserve">      </t>
    </r>
    <phoneticPr fontId="3" type="noConversion"/>
  </si>
  <si>
    <r>
      <t xml:space="preserve">        </t>
    </r>
    <r>
      <rPr>
        <sz val="10"/>
        <rFont val="宋体"/>
        <family val="3"/>
        <charset val="134"/>
      </rPr>
      <t>（二）全年实际发放工资总额</t>
    </r>
    <phoneticPr fontId="3" type="noConversion"/>
  </si>
  <si>
    <r>
      <t xml:space="preserve">                    </t>
    </r>
    <r>
      <rPr>
        <sz val="10"/>
        <rFont val="宋体"/>
        <family val="3"/>
        <charset val="134"/>
      </rPr>
      <t>其中：全年实际发放职工工资总额</t>
    </r>
    <phoneticPr fontId="3" type="noConversion"/>
  </si>
  <si>
    <t xml:space="preserve">     （三）计税工资总额 </t>
    <phoneticPr fontId="3" type="noConversion"/>
  </si>
  <si>
    <t>（六）离退休人员工资及福利性补助</t>
    <phoneticPr fontId="3" type="noConversion"/>
  </si>
  <si>
    <t>（七）本年提取的职工福利费</t>
    <phoneticPr fontId="3" type="noConversion"/>
  </si>
  <si>
    <t>（八）本年支付的医药费</t>
    <phoneticPr fontId="3" type="noConversion"/>
  </si>
  <si>
    <r>
      <t xml:space="preserve">             </t>
    </r>
    <r>
      <rPr>
        <sz val="10"/>
        <rFont val="宋体"/>
        <family val="3"/>
        <charset val="134"/>
      </rPr>
      <t>其中：离退休人员医药费</t>
    </r>
    <phoneticPr fontId="3" type="noConversion"/>
  </si>
  <si>
    <t>（九）本年企业支付的职工住房费用</t>
    <phoneticPr fontId="3" type="noConversion"/>
  </si>
  <si>
    <r>
      <t xml:space="preserve">             </t>
    </r>
    <r>
      <rPr>
        <sz val="10"/>
        <rFont val="宋体"/>
        <family val="3"/>
        <charset val="134"/>
      </rPr>
      <t>其中：本年提取的职工住房公积金</t>
    </r>
    <phoneticPr fontId="3" type="noConversion"/>
  </si>
  <si>
    <r>
      <t xml:space="preserve">                          </t>
    </r>
    <r>
      <rPr>
        <sz val="10"/>
        <rFont val="宋体"/>
        <family val="3"/>
        <charset val="134"/>
      </rPr>
      <t>本年一次性发放的购房补贴</t>
    </r>
    <phoneticPr fontId="3" type="noConversion"/>
  </si>
  <si>
    <r>
      <t xml:space="preserve">                           </t>
    </r>
    <r>
      <rPr>
        <sz val="10"/>
        <rFont val="宋体"/>
        <family val="3"/>
        <charset val="134"/>
      </rPr>
      <t>本年按月发放的住房补贴</t>
    </r>
    <phoneticPr fontId="3" type="noConversion"/>
  </si>
  <si>
    <t>五、本年支付的职工培训费用</t>
    <phoneticPr fontId="3" type="noConversion"/>
  </si>
  <si>
    <t>六、产值：</t>
    <phoneticPr fontId="3" type="noConversion"/>
  </si>
  <si>
    <t>七、本年收到的财政性资金</t>
    <phoneticPr fontId="3" type="noConversion"/>
  </si>
  <si>
    <r>
      <t xml:space="preserve">       </t>
    </r>
    <r>
      <rPr>
        <sz val="10"/>
        <rFont val="宋体"/>
        <family val="3"/>
        <charset val="134"/>
      </rPr>
      <t>（一）增加值（按现行价格计算）</t>
    </r>
    <phoneticPr fontId="3" type="noConversion"/>
  </si>
  <si>
    <r>
      <t xml:space="preserve">       </t>
    </r>
    <r>
      <rPr>
        <sz val="10"/>
        <rFont val="宋体"/>
        <family val="3"/>
        <charset val="134"/>
      </rPr>
      <t>（二）工业总产值（按</t>
    </r>
    <r>
      <rPr>
        <sz val="10"/>
        <rFont val="Times New Roman"/>
        <family val="1"/>
      </rPr>
      <t>1990</t>
    </r>
    <r>
      <rPr>
        <sz val="10"/>
        <rFont val="宋体"/>
        <family val="3"/>
        <charset val="134"/>
      </rPr>
      <t>年不变价格计算）</t>
    </r>
    <phoneticPr fontId="3" type="noConversion"/>
  </si>
  <si>
    <r>
      <t xml:space="preserve">       </t>
    </r>
    <r>
      <rPr>
        <sz val="10"/>
        <rFont val="宋体"/>
        <family val="3"/>
        <charset val="134"/>
      </rPr>
      <t>（三）工业总产值（按现行价格计算）</t>
    </r>
    <phoneticPr fontId="3" type="noConversion"/>
  </si>
  <si>
    <r>
      <t xml:space="preserve">        </t>
    </r>
    <r>
      <rPr>
        <sz val="10"/>
        <rFont val="宋体"/>
        <family val="3"/>
        <charset val="134"/>
      </rPr>
      <t>（一）基本建设性资金</t>
    </r>
    <phoneticPr fontId="3" type="noConversion"/>
  </si>
  <si>
    <r>
      <t xml:space="preserve">        </t>
    </r>
    <r>
      <rPr>
        <sz val="10"/>
        <rFont val="宋体"/>
        <family val="3"/>
        <charset val="134"/>
      </rPr>
      <t>（二）生产建设性资金</t>
    </r>
    <phoneticPr fontId="3" type="noConversion"/>
  </si>
  <si>
    <r>
      <t xml:space="preserve">        </t>
    </r>
    <r>
      <rPr>
        <sz val="10"/>
        <rFont val="宋体"/>
        <family val="3"/>
        <charset val="134"/>
      </rPr>
      <t>（三）社会保障性资金</t>
    </r>
    <r>
      <rPr>
        <sz val="10"/>
        <rFont val="Times New Roman"/>
        <family val="1"/>
      </rPr>
      <t xml:space="preserve"> </t>
    </r>
    <phoneticPr fontId="3" type="noConversion"/>
  </si>
  <si>
    <r>
      <t xml:space="preserve">      </t>
    </r>
    <r>
      <rPr>
        <sz val="10"/>
        <rFont val="宋体"/>
        <family val="3"/>
        <charset val="134"/>
      </rPr>
      <t>（四）其他</t>
    </r>
    <phoneticPr fontId="3" type="noConversion"/>
  </si>
  <si>
    <r>
      <t>八、利润增减变动净额（净增加额用正数表示，净减少额以“</t>
    </r>
    <r>
      <rPr>
        <b/>
        <sz val="10"/>
        <rFont val="Times New Roman"/>
        <family val="1"/>
      </rPr>
      <t>-”</t>
    </r>
    <r>
      <rPr>
        <b/>
        <sz val="10"/>
        <rFont val="宋体"/>
        <family val="3"/>
        <charset val="134"/>
      </rPr>
      <t>号表示）</t>
    </r>
    <phoneticPr fontId="3" type="noConversion"/>
  </si>
  <si>
    <t>（六）销量变动增加（或减少）利润总额</t>
    <phoneticPr fontId="3" type="noConversion"/>
  </si>
  <si>
    <t>（七）销价变动增加（或减少）利润总额</t>
    <phoneticPr fontId="3" type="noConversion"/>
  </si>
  <si>
    <r>
      <t xml:space="preserve">          </t>
    </r>
    <r>
      <rPr>
        <sz val="10"/>
        <rFont val="宋体"/>
        <family val="3"/>
        <charset val="134"/>
      </rPr>
      <t>其中：（一）公司行政管理部门职工工资</t>
    </r>
    <phoneticPr fontId="3" type="noConversion"/>
  </si>
  <si>
    <r>
      <t xml:space="preserve">                       </t>
    </r>
    <r>
      <rPr>
        <sz val="10"/>
        <rFont val="宋体"/>
        <family val="3"/>
        <charset val="134"/>
      </rPr>
      <t>（二）差旅费</t>
    </r>
    <phoneticPr fontId="3" type="noConversion"/>
  </si>
  <si>
    <r>
      <t xml:space="preserve">                       </t>
    </r>
    <r>
      <rPr>
        <sz val="10"/>
        <rFont val="宋体"/>
        <family val="3"/>
        <charset val="134"/>
      </rPr>
      <t>（三）业务招待费</t>
    </r>
    <r>
      <rPr>
        <sz val="10"/>
        <rFont val="Times New Roman"/>
        <family val="1"/>
      </rPr>
      <t xml:space="preserve">      </t>
    </r>
    <phoneticPr fontId="3" type="noConversion"/>
  </si>
  <si>
    <r>
      <t xml:space="preserve">                       </t>
    </r>
    <r>
      <rPr>
        <sz val="10"/>
        <rFont val="宋体"/>
        <family val="3"/>
        <charset val="134"/>
      </rPr>
      <t>（四）折旧费</t>
    </r>
    <phoneticPr fontId="3" type="noConversion"/>
  </si>
  <si>
    <t xml:space="preserve">          （五）修理费 </t>
    <phoneticPr fontId="3" type="noConversion"/>
  </si>
  <si>
    <r>
      <t xml:space="preserve">                     </t>
    </r>
    <r>
      <rPr>
        <sz val="10"/>
        <rFont val="Times New Roman"/>
        <family val="1"/>
      </rPr>
      <t xml:space="preserve">   </t>
    </r>
    <r>
      <rPr>
        <sz val="10"/>
        <rFont val="宋体"/>
        <family val="3"/>
        <charset val="134"/>
      </rPr>
      <t>（六）计提坏帐准备和存货跌价准备</t>
    </r>
    <r>
      <rPr>
        <sz val="10"/>
        <rFont val="Times New Roman"/>
        <family val="1"/>
      </rPr>
      <t xml:space="preserve"> </t>
    </r>
    <phoneticPr fontId="3" type="noConversion"/>
  </si>
  <si>
    <r>
      <t xml:space="preserve">                         </t>
    </r>
    <r>
      <rPr>
        <sz val="10"/>
        <rFont val="宋体"/>
        <family val="3"/>
        <charset val="134"/>
      </rPr>
      <t>（七）劳动保险费和待业保险费</t>
    </r>
    <phoneticPr fontId="3" type="noConversion"/>
  </si>
  <si>
    <r>
      <t xml:space="preserve">                          </t>
    </r>
    <r>
      <rPr>
        <sz val="10"/>
        <rFont val="宋体"/>
        <family val="3"/>
        <charset val="134"/>
      </rPr>
      <t>（八）技术转让费和研究开发费</t>
    </r>
    <r>
      <rPr>
        <sz val="10"/>
        <rFont val="Times New Roman"/>
        <family val="1"/>
      </rPr>
      <t xml:space="preserve"> </t>
    </r>
    <phoneticPr fontId="3" type="noConversion"/>
  </si>
  <si>
    <t>三、本年科技投入与支出情况</t>
    <phoneticPr fontId="3" type="noConversion"/>
  </si>
  <si>
    <r>
      <t xml:space="preserve">        </t>
    </r>
    <r>
      <rPr>
        <sz val="10"/>
        <rFont val="宋体"/>
        <family val="3"/>
        <charset val="134"/>
      </rPr>
      <t>（一）本年科技投入合计</t>
    </r>
    <phoneticPr fontId="3" type="noConversion"/>
  </si>
  <si>
    <r>
      <t xml:space="preserve">                     </t>
    </r>
    <r>
      <rPr>
        <sz val="10"/>
        <rFont val="宋体"/>
        <family val="3"/>
        <charset val="134"/>
      </rPr>
      <t>其中：政府投入科技费用</t>
    </r>
    <phoneticPr fontId="3" type="noConversion"/>
  </si>
  <si>
    <r>
      <t xml:space="preserve">                                  </t>
    </r>
    <r>
      <rPr>
        <sz val="10"/>
        <rFont val="宋体"/>
        <family val="3"/>
        <charset val="134"/>
      </rPr>
      <t>企业自主投入科技费用</t>
    </r>
    <phoneticPr fontId="3" type="noConversion"/>
  </si>
  <si>
    <r>
      <t xml:space="preserve">          </t>
    </r>
    <r>
      <rPr>
        <sz val="10"/>
        <rFont val="宋体"/>
        <family val="3"/>
        <charset val="134"/>
      </rPr>
      <t>（二）本年科技支出合计</t>
    </r>
    <phoneticPr fontId="3" type="noConversion"/>
  </si>
  <si>
    <r>
      <t xml:space="preserve">                       </t>
    </r>
    <r>
      <rPr>
        <sz val="10"/>
        <rFont val="宋体"/>
        <family val="3"/>
        <charset val="134"/>
      </rPr>
      <t>购买新技术支出</t>
    </r>
    <phoneticPr fontId="3" type="noConversion"/>
  </si>
  <si>
    <r>
      <t xml:space="preserve">                       </t>
    </r>
    <r>
      <rPr>
        <sz val="10"/>
        <rFont val="宋体"/>
        <family val="3"/>
        <charset val="134"/>
      </rPr>
      <t>科技人员人工支出</t>
    </r>
    <phoneticPr fontId="3" type="noConversion"/>
  </si>
  <si>
    <t>四、未还款情况：</t>
    <phoneticPr fontId="3" type="noConversion"/>
  </si>
  <si>
    <r>
      <t xml:space="preserve">        </t>
    </r>
    <r>
      <rPr>
        <sz val="10"/>
        <rFont val="宋体"/>
        <family val="3"/>
        <charset val="134"/>
      </rPr>
      <t>（一）三年以上应付款项</t>
    </r>
    <r>
      <rPr>
        <sz val="10"/>
        <rFont val="Times New Roman"/>
        <family val="1"/>
      </rPr>
      <t xml:space="preserve"> </t>
    </r>
    <phoneticPr fontId="3" type="noConversion"/>
  </si>
  <si>
    <r>
      <t xml:space="preserve">        </t>
    </r>
    <r>
      <rPr>
        <sz val="10"/>
        <rFont val="宋体"/>
        <family val="3"/>
        <charset val="134"/>
      </rPr>
      <t>（二）逾期借款本息</t>
    </r>
    <phoneticPr fontId="3" type="noConversion"/>
  </si>
  <si>
    <r>
      <t xml:space="preserve">                              </t>
    </r>
    <r>
      <rPr>
        <sz val="10"/>
        <rFont val="宋体"/>
        <family val="3"/>
        <charset val="134"/>
      </rPr>
      <t>其中：本金</t>
    </r>
    <phoneticPr fontId="3" type="noConversion"/>
  </si>
  <si>
    <r>
      <t xml:space="preserve">                             </t>
    </r>
    <r>
      <rPr>
        <sz val="10"/>
        <rFont val="宋体"/>
        <family val="3"/>
        <charset val="134"/>
      </rPr>
      <t>研究开发费用</t>
    </r>
    <phoneticPr fontId="3" type="noConversion"/>
  </si>
  <si>
    <r>
      <t xml:space="preserve">                             </t>
    </r>
    <r>
      <rPr>
        <sz val="10"/>
        <rFont val="宋体"/>
        <family val="3"/>
        <charset val="134"/>
      </rPr>
      <t>研究开发性固定资产</t>
    </r>
    <phoneticPr fontId="3" type="noConversion"/>
  </si>
  <si>
    <r>
      <t xml:space="preserve">                             </t>
    </r>
    <r>
      <rPr>
        <sz val="10"/>
        <rFont val="宋体"/>
        <family val="3"/>
        <charset val="134"/>
      </rPr>
      <t>其他科技支出费用</t>
    </r>
    <phoneticPr fontId="3" type="noConversion"/>
  </si>
  <si>
    <t>五、企业提供担保总金额</t>
    <phoneticPr fontId="3" type="noConversion"/>
  </si>
  <si>
    <r>
      <t xml:space="preserve">        </t>
    </r>
    <r>
      <rPr>
        <sz val="10"/>
        <rFont val="宋体"/>
        <family val="3"/>
        <charset val="134"/>
      </rPr>
      <t>（一）对集团公司内部提供担保笔数（笔）</t>
    </r>
    <phoneticPr fontId="3" type="noConversion"/>
  </si>
  <si>
    <t xml:space="preserve">   （二）对集团公司内部提供担保金额</t>
    <phoneticPr fontId="3" type="noConversion"/>
  </si>
  <si>
    <r>
      <t xml:space="preserve">       </t>
    </r>
    <r>
      <rPr>
        <sz val="10"/>
        <rFont val="宋体"/>
        <family val="3"/>
        <charset val="134"/>
      </rPr>
      <t>（三）对集团公司外部提供担保笔数（笔）</t>
    </r>
    <phoneticPr fontId="3" type="noConversion"/>
  </si>
  <si>
    <r>
      <t xml:space="preserve">       </t>
    </r>
    <r>
      <rPr>
        <sz val="10"/>
        <rFont val="宋体"/>
        <family val="3"/>
        <charset val="134"/>
      </rPr>
      <t>（四）对集团公司外部提供担保金额</t>
    </r>
    <phoneticPr fontId="3" type="noConversion"/>
  </si>
  <si>
    <r>
      <t xml:space="preserve">     </t>
    </r>
    <r>
      <rPr>
        <sz val="10"/>
        <rFont val="宋体"/>
        <family val="3"/>
        <charset val="134"/>
      </rPr>
      <t>（一）已贴现商业承兑汇票形成的或有负债</t>
    </r>
    <phoneticPr fontId="3" type="noConversion"/>
  </si>
  <si>
    <r>
      <t xml:space="preserve">     </t>
    </r>
    <r>
      <rPr>
        <sz val="10"/>
        <rFont val="宋体"/>
        <family val="3"/>
        <charset val="134"/>
      </rPr>
      <t>（二）为其他单位提供债务担保形成的或有负债</t>
    </r>
    <phoneticPr fontId="3" type="noConversion"/>
  </si>
  <si>
    <r>
      <t xml:space="preserve">        </t>
    </r>
    <r>
      <rPr>
        <sz val="10"/>
        <rFont val="Times New Roman"/>
        <family val="1"/>
      </rPr>
      <t xml:space="preserve">    1</t>
    </r>
    <r>
      <rPr>
        <sz val="10"/>
        <rFont val="宋体"/>
        <family val="3"/>
        <charset val="134"/>
      </rPr>
      <t>、对集团公司内部提供担保形成的或有负债</t>
    </r>
    <phoneticPr fontId="3" type="noConversion"/>
  </si>
  <si>
    <r>
      <t xml:space="preserve">      </t>
    </r>
    <r>
      <rPr>
        <sz val="10"/>
        <rFont val="Times New Roman"/>
        <family val="1"/>
      </rPr>
      <t xml:space="preserve">      2</t>
    </r>
    <r>
      <rPr>
        <sz val="10"/>
        <rFont val="宋体"/>
        <family val="3"/>
        <charset val="134"/>
      </rPr>
      <t>、对集团公司外部提供担保形成的或有负债</t>
    </r>
    <phoneticPr fontId="3" type="noConversion"/>
  </si>
  <si>
    <r>
      <t xml:space="preserve">                        </t>
    </r>
    <r>
      <rPr>
        <sz val="10"/>
        <rFont val="宋体"/>
        <family val="3"/>
        <charset val="134"/>
      </rPr>
      <t>其中：法院已立案而尚未裁定金额</t>
    </r>
    <phoneticPr fontId="3" type="noConversion"/>
  </si>
  <si>
    <r>
      <t xml:space="preserve">    </t>
    </r>
    <r>
      <rPr>
        <sz val="10"/>
        <rFont val="Times New Roman"/>
        <family val="1"/>
      </rPr>
      <t xml:space="preserve">   </t>
    </r>
    <r>
      <rPr>
        <sz val="10"/>
        <rFont val="宋体"/>
        <family val="3"/>
        <charset val="134"/>
      </rPr>
      <t>（三）未决诉讼和仲裁形成的或有负债</t>
    </r>
    <phoneticPr fontId="3" type="noConversion"/>
  </si>
  <si>
    <r>
      <t xml:space="preserve">                   1</t>
    </r>
    <r>
      <rPr>
        <sz val="10"/>
        <rFont val="宋体"/>
        <family val="3"/>
        <charset val="134"/>
      </rPr>
      <t>、涉及被起诉案件个数</t>
    </r>
    <phoneticPr fontId="3" type="noConversion"/>
  </si>
  <si>
    <r>
      <t xml:space="preserve">           2</t>
    </r>
    <r>
      <rPr>
        <sz val="10"/>
        <rFont val="宋体"/>
        <family val="3"/>
        <charset val="134"/>
      </rPr>
      <t>、因被起诉案件形成的或有负债</t>
    </r>
    <phoneticPr fontId="3" type="noConversion"/>
  </si>
  <si>
    <t>七、已抵押固定资产</t>
    <phoneticPr fontId="3" type="noConversion"/>
  </si>
  <si>
    <t xml:space="preserve">     （七）资金挂账</t>
    <phoneticPr fontId="3" type="noConversion"/>
  </si>
  <si>
    <t xml:space="preserve">六、或有负债： </t>
    <phoneticPr fontId="3" type="noConversion"/>
  </si>
  <si>
    <t xml:space="preserve">         1、政策性挂账 </t>
    <phoneticPr fontId="3" type="noConversion"/>
  </si>
  <si>
    <r>
      <t xml:space="preserve">                                </t>
    </r>
    <r>
      <rPr>
        <sz val="10"/>
        <rFont val="宋体"/>
        <family val="3"/>
        <charset val="134"/>
      </rPr>
      <t>其中：当年形成的挂账</t>
    </r>
    <phoneticPr fontId="3" type="noConversion"/>
  </si>
  <si>
    <t xml:space="preserve">         2、应提未提形成的潜亏挂账</t>
    <phoneticPr fontId="3" type="noConversion"/>
  </si>
  <si>
    <r>
      <t xml:space="preserve">                </t>
    </r>
    <r>
      <rPr>
        <sz val="10"/>
        <rFont val="Times New Roman"/>
        <family val="1"/>
      </rPr>
      <t xml:space="preserve">                </t>
    </r>
    <r>
      <rPr>
        <sz val="10"/>
        <rFont val="宋体"/>
        <family val="3"/>
        <charset val="134"/>
      </rPr>
      <t>其中：当年形成的挂账</t>
    </r>
    <phoneticPr fontId="3" type="noConversion"/>
  </si>
  <si>
    <r>
      <t xml:space="preserve">                     3</t>
    </r>
    <r>
      <rPr>
        <sz val="10"/>
        <rFont val="宋体"/>
        <family val="3"/>
        <charset val="134"/>
      </rPr>
      <t>、应摊未摊形成的潜亏挂账</t>
    </r>
    <phoneticPr fontId="3" type="noConversion"/>
  </si>
  <si>
    <r>
      <t xml:space="preserve">                           </t>
    </r>
    <r>
      <rPr>
        <sz val="10"/>
        <rFont val="宋体"/>
        <family val="3"/>
        <charset val="134"/>
      </rPr>
      <t>其中：当年形成的</t>
    </r>
    <r>
      <rPr>
        <sz val="10"/>
        <rFont val="Times New Roman"/>
        <family val="1"/>
      </rPr>
      <t>]</t>
    </r>
    <r>
      <rPr>
        <sz val="10"/>
        <rFont val="宋体"/>
        <family val="3"/>
        <charset val="134"/>
      </rPr>
      <t>挂账</t>
    </r>
    <phoneticPr fontId="3" type="noConversion"/>
  </si>
  <si>
    <r>
      <t xml:space="preserve">                     4</t>
    </r>
    <r>
      <rPr>
        <sz val="10"/>
        <rFont val="宋体"/>
        <family val="3"/>
        <charset val="134"/>
      </rPr>
      <t>、其他挂账</t>
    </r>
    <phoneticPr fontId="3" type="noConversion"/>
  </si>
  <si>
    <r>
      <t xml:space="preserve">                </t>
    </r>
    <r>
      <rPr>
        <sz val="10"/>
        <rFont val="Times New Roman"/>
        <family val="1"/>
      </rPr>
      <t xml:space="preserve">            </t>
    </r>
    <r>
      <rPr>
        <sz val="10"/>
        <rFont val="宋体"/>
        <family val="3"/>
        <charset val="134"/>
      </rPr>
      <t>其中：当年形成的挂账</t>
    </r>
    <phoneticPr fontId="3" type="noConversion"/>
  </si>
  <si>
    <r>
      <t xml:space="preserve">          </t>
    </r>
    <r>
      <rPr>
        <sz val="10"/>
        <rFont val="宋体"/>
        <family val="3"/>
        <charset val="134"/>
      </rPr>
      <t>（二）处理以前年度的长期积压存货</t>
    </r>
    <r>
      <rPr>
        <sz val="10"/>
        <rFont val="Times New Roman"/>
        <family val="1"/>
      </rPr>
      <t xml:space="preserve">     </t>
    </r>
    <phoneticPr fontId="3" type="noConversion"/>
  </si>
  <si>
    <r>
      <t xml:space="preserve">          </t>
    </r>
    <r>
      <rPr>
        <sz val="10"/>
        <rFont val="宋体"/>
        <family val="3"/>
        <charset val="134"/>
      </rPr>
      <t>（一）消化以前年度确实无法收回的应收款项</t>
    </r>
    <phoneticPr fontId="3" type="noConversion"/>
  </si>
  <si>
    <t>十一、当年消化以前年潜亏和挂账</t>
    <phoneticPr fontId="3" type="noConversion"/>
  </si>
  <si>
    <t>十、起诉案件涉案金额</t>
    <phoneticPr fontId="3" type="noConversion"/>
  </si>
  <si>
    <t>九、涉及起诉案件个数（个）</t>
    <phoneticPr fontId="3" type="noConversion"/>
  </si>
  <si>
    <r>
      <t xml:space="preserve">            </t>
    </r>
    <r>
      <rPr>
        <sz val="10"/>
        <rFont val="Times New Roman"/>
        <family val="1"/>
      </rPr>
      <t xml:space="preserve">  </t>
    </r>
    <r>
      <rPr>
        <sz val="10"/>
        <rFont val="宋体"/>
        <family val="3"/>
        <charset val="134"/>
      </rPr>
      <t>（八）年末经营亏损挂账（按“</t>
    </r>
    <r>
      <rPr>
        <sz val="10"/>
        <rFont val="Times New Roman"/>
        <family val="1"/>
      </rPr>
      <t>+”</t>
    </r>
    <r>
      <rPr>
        <sz val="10"/>
        <rFont val="宋体"/>
        <family val="3"/>
        <charset val="134"/>
      </rPr>
      <t>号填列）</t>
    </r>
    <phoneticPr fontId="3" type="noConversion"/>
  </si>
  <si>
    <r>
      <t xml:space="preserve">           </t>
    </r>
    <r>
      <rPr>
        <sz val="8"/>
        <rFont val="宋体"/>
        <family val="3"/>
        <charset val="134"/>
      </rPr>
      <t>（三）处理以前年度应处理而未处理的其他流动资产净损失</t>
    </r>
    <phoneticPr fontId="3" type="noConversion"/>
  </si>
  <si>
    <r>
      <t xml:space="preserve">           </t>
    </r>
    <r>
      <rPr>
        <sz val="8"/>
        <rFont val="宋体"/>
        <family val="3"/>
        <charset val="134"/>
      </rPr>
      <t>（四）处理以前年度应处理而未处理的固定资产净损失</t>
    </r>
    <phoneticPr fontId="3" type="noConversion"/>
  </si>
  <si>
    <r>
      <t xml:space="preserve">            </t>
    </r>
    <r>
      <rPr>
        <sz val="8"/>
        <rFont val="宋体"/>
        <family val="3"/>
        <charset val="134"/>
      </rPr>
      <t>（五）处理以前年度应处理而未处理的投资净损失</t>
    </r>
    <phoneticPr fontId="3" type="noConversion"/>
  </si>
  <si>
    <r>
      <t xml:space="preserve">            </t>
    </r>
    <r>
      <rPr>
        <sz val="10"/>
        <rFont val="宋体"/>
        <family val="3"/>
        <charset val="134"/>
      </rPr>
      <t>（六）其他</t>
    </r>
    <r>
      <rPr>
        <sz val="10"/>
        <rFont val="Times New Roman"/>
        <family val="1"/>
      </rPr>
      <t xml:space="preserve">               </t>
    </r>
    <phoneticPr fontId="3" type="noConversion"/>
  </si>
  <si>
    <r>
      <t xml:space="preserve">     </t>
    </r>
    <r>
      <rPr>
        <sz val="10"/>
        <rFont val="宋体"/>
        <family val="3"/>
        <charset val="134"/>
      </rPr>
      <t>（七）参加基本医疗保险职工人数</t>
    </r>
    <phoneticPr fontId="3" type="noConversion"/>
  </si>
  <si>
    <r>
      <t xml:space="preserve">       </t>
    </r>
    <r>
      <rPr>
        <sz val="10"/>
        <rFont val="宋体"/>
        <family val="3"/>
        <charset val="134"/>
      </rPr>
      <t>（三）发放基本生活费的累计下岗工人数（人次）</t>
    </r>
    <phoneticPr fontId="3" type="noConversion"/>
  </si>
  <si>
    <t>（一）出售、处置部门或投资单位所得增加（或减少）利润总额</t>
    <phoneticPr fontId="3" type="noConversion"/>
  </si>
  <si>
    <t>（十）成本费用增减影响利润总额</t>
    <phoneticPr fontId="3" type="noConversion"/>
  </si>
  <si>
    <r>
      <t>财会年企附</t>
    </r>
    <r>
      <rPr>
        <sz val="12"/>
        <rFont val="Times New Roman"/>
        <family val="1"/>
      </rPr>
      <t>02</t>
    </r>
    <r>
      <rPr>
        <sz val="12"/>
        <rFont val="宋体"/>
        <family val="3"/>
        <charset val="134"/>
      </rPr>
      <t>表</t>
    </r>
    <phoneticPr fontId="3" type="noConversion"/>
  </si>
  <si>
    <t>行次</t>
    <phoneticPr fontId="3" type="noConversion"/>
  </si>
  <si>
    <r>
      <t>项</t>
    </r>
    <r>
      <rPr>
        <sz val="12"/>
        <rFont val="Times New Roman"/>
        <family val="1"/>
      </rPr>
      <t xml:space="preserve">           </t>
    </r>
    <r>
      <rPr>
        <sz val="12"/>
        <rFont val="宋体"/>
        <family val="3"/>
        <charset val="134"/>
      </rPr>
      <t>目</t>
    </r>
    <phoneticPr fontId="3" type="noConversion"/>
  </si>
  <si>
    <t>一、实收资本（或股本）</t>
    <phoneticPr fontId="3" type="noConversion"/>
  </si>
  <si>
    <r>
      <t xml:space="preserve">         </t>
    </r>
    <r>
      <rPr>
        <sz val="12"/>
        <rFont val="宋体"/>
        <family val="3"/>
        <charset val="134"/>
      </rPr>
      <t>年初余额</t>
    </r>
    <phoneticPr fontId="3" type="noConversion"/>
  </si>
  <si>
    <r>
      <t xml:space="preserve">         </t>
    </r>
    <r>
      <rPr>
        <sz val="12"/>
        <rFont val="宋体"/>
        <family val="3"/>
        <charset val="134"/>
      </rPr>
      <t>本年增加数</t>
    </r>
    <phoneticPr fontId="3" type="noConversion"/>
  </si>
  <si>
    <r>
      <t xml:space="preserve">             </t>
    </r>
    <r>
      <rPr>
        <sz val="12"/>
        <rFont val="宋体"/>
        <family val="3"/>
        <charset val="134"/>
      </rPr>
      <t>其中：资本公积转入</t>
    </r>
    <phoneticPr fontId="3" type="noConversion"/>
  </si>
  <si>
    <r>
      <t xml:space="preserve">                         </t>
    </r>
    <r>
      <rPr>
        <sz val="12"/>
        <rFont val="宋体"/>
        <family val="3"/>
        <charset val="134"/>
      </rPr>
      <t>盈余公积转入</t>
    </r>
    <phoneticPr fontId="3" type="noConversion"/>
  </si>
  <si>
    <r>
      <t xml:space="preserve">                         </t>
    </r>
    <r>
      <rPr>
        <sz val="12"/>
        <rFont val="宋体"/>
        <family val="3"/>
        <charset val="134"/>
      </rPr>
      <t>利润分配转入</t>
    </r>
    <phoneticPr fontId="3" type="noConversion"/>
  </si>
  <si>
    <r>
      <t xml:space="preserve">                         </t>
    </r>
    <r>
      <rPr>
        <sz val="12"/>
        <rFont val="宋体"/>
        <family val="3"/>
        <charset val="134"/>
      </rPr>
      <t>新增资本（或股本）</t>
    </r>
    <phoneticPr fontId="3" type="noConversion"/>
  </si>
  <si>
    <r>
      <t xml:space="preserve">         </t>
    </r>
    <r>
      <rPr>
        <sz val="12"/>
        <rFont val="宋体"/>
        <family val="3"/>
        <charset val="134"/>
      </rPr>
      <t>本年增加数</t>
    </r>
    <phoneticPr fontId="3" type="noConversion"/>
  </si>
  <si>
    <r>
      <t xml:space="preserve">         </t>
    </r>
    <r>
      <rPr>
        <sz val="12"/>
        <rFont val="宋体"/>
        <family val="3"/>
        <charset val="134"/>
      </rPr>
      <t>本年减少数</t>
    </r>
    <phoneticPr fontId="3" type="noConversion"/>
  </si>
  <si>
    <t>二、资本公积</t>
    <phoneticPr fontId="3" type="noConversion"/>
  </si>
  <si>
    <r>
      <t xml:space="preserve">         </t>
    </r>
    <r>
      <rPr>
        <sz val="12"/>
        <rFont val="宋体"/>
        <family val="3"/>
        <charset val="134"/>
      </rPr>
      <t>年初余额</t>
    </r>
    <phoneticPr fontId="3" type="noConversion"/>
  </si>
  <si>
    <r>
      <t xml:space="preserve">             </t>
    </r>
    <r>
      <rPr>
        <sz val="12"/>
        <rFont val="宋体"/>
        <family val="3"/>
        <charset val="134"/>
      </rPr>
      <t>其中：资本（或股本）溢价</t>
    </r>
    <phoneticPr fontId="3" type="noConversion"/>
  </si>
  <si>
    <r>
      <t xml:space="preserve">                         </t>
    </r>
    <r>
      <rPr>
        <sz val="12"/>
        <rFont val="宋体"/>
        <family val="3"/>
        <charset val="134"/>
      </rPr>
      <t>接受捐赠非现金资产准备</t>
    </r>
    <phoneticPr fontId="3" type="noConversion"/>
  </si>
  <si>
    <r>
      <t xml:space="preserve">                         </t>
    </r>
    <r>
      <rPr>
        <sz val="12"/>
        <rFont val="宋体"/>
        <family val="3"/>
        <charset val="134"/>
      </rPr>
      <t>接受现金捐赠</t>
    </r>
    <phoneticPr fontId="3" type="noConversion"/>
  </si>
  <si>
    <r>
      <t xml:space="preserve">                         </t>
    </r>
    <r>
      <rPr>
        <sz val="12"/>
        <rFont val="宋体"/>
        <family val="3"/>
        <charset val="134"/>
      </rPr>
      <t>股权投资准备</t>
    </r>
    <phoneticPr fontId="3" type="noConversion"/>
  </si>
  <si>
    <r>
      <t xml:space="preserve">                         </t>
    </r>
    <r>
      <rPr>
        <sz val="12"/>
        <rFont val="宋体"/>
        <family val="3"/>
        <charset val="134"/>
      </rPr>
      <t>拨款转入</t>
    </r>
    <phoneticPr fontId="3" type="noConversion"/>
  </si>
  <si>
    <r>
      <t xml:space="preserve">                         </t>
    </r>
    <r>
      <rPr>
        <sz val="12"/>
        <rFont val="宋体"/>
        <family val="3"/>
        <charset val="134"/>
      </rPr>
      <t>外币资本折算差额</t>
    </r>
    <phoneticPr fontId="3" type="noConversion"/>
  </si>
  <si>
    <r>
      <t xml:space="preserve">                         </t>
    </r>
    <r>
      <rPr>
        <sz val="12"/>
        <rFont val="宋体"/>
        <family val="3"/>
        <charset val="134"/>
      </rPr>
      <t>其他资本公积</t>
    </r>
    <phoneticPr fontId="3" type="noConversion"/>
  </si>
  <si>
    <r>
      <t xml:space="preserve">         </t>
    </r>
    <r>
      <rPr>
        <sz val="12"/>
        <rFont val="宋体"/>
        <family val="3"/>
        <charset val="134"/>
      </rPr>
      <t>本年减少数</t>
    </r>
    <phoneticPr fontId="3" type="noConversion"/>
  </si>
  <si>
    <r>
      <t xml:space="preserve">             </t>
    </r>
    <r>
      <rPr>
        <sz val="12"/>
        <rFont val="宋体"/>
        <family val="3"/>
        <charset val="134"/>
      </rPr>
      <t>其中：转增资本（或股本）</t>
    </r>
    <phoneticPr fontId="3" type="noConversion"/>
  </si>
  <si>
    <r>
      <t xml:space="preserve">         </t>
    </r>
    <r>
      <rPr>
        <sz val="12"/>
        <rFont val="宋体"/>
        <family val="3"/>
        <charset val="134"/>
      </rPr>
      <t>年末余额</t>
    </r>
    <phoneticPr fontId="3" type="noConversion"/>
  </si>
  <si>
    <t>三、法定和任意盈余公积</t>
    <phoneticPr fontId="3" type="noConversion"/>
  </si>
  <si>
    <r>
      <t xml:space="preserve">         </t>
    </r>
    <r>
      <rPr>
        <sz val="12"/>
        <rFont val="宋体"/>
        <family val="3"/>
        <charset val="134"/>
      </rPr>
      <t>本年增加数</t>
    </r>
    <phoneticPr fontId="3" type="noConversion"/>
  </si>
  <si>
    <r>
      <t xml:space="preserve">            </t>
    </r>
    <r>
      <rPr>
        <sz val="12"/>
        <rFont val="宋体"/>
        <family val="3"/>
        <charset val="134"/>
      </rPr>
      <t>其中：从净利润中提取数</t>
    </r>
    <r>
      <rPr>
        <sz val="12"/>
        <rFont val="Times New Roman"/>
        <family val="1"/>
      </rPr>
      <t xml:space="preserve"> </t>
    </r>
    <phoneticPr fontId="3" type="noConversion"/>
  </si>
  <si>
    <r>
      <t xml:space="preserve">                        </t>
    </r>
    <r>
      <rPr>
        <sz val="12"/>
        <rFont val="宋体"/>
        <family val="3"/>
        <charset val="134"/>
      </rPr>
      <t>其中：法定盈余公积</t>
    </r>
    <phoneticPr fontId="3" type="noConversion"/>
  </si>
  <si>
    <r>
      <t xml:space="preserve">                                    </t>
    </r>
    <r>
      <rPr>
        <sz val="12"/>
        <rFont val="宋体"/>
        <family val="3"/>
        <charset val="134"/>
      </rPr>
      <t>任意盈余公积</t>
    </r>
    <phoneticPr fontId="3" type="noConversion"/>
  </si>
  <si>
    <r>
      <t xml:space="preserve">                                  </t>
    </r>
    <r>
      <rPr>
        <sz val="12"/>
        <rFont val="宋体"/>
        <family val="3"/>
        <charset val="134"/>
      </rPr>
      <t>储备基金</t>
    </r>
    <phoneticPr fontId="3" type="noConversion"/>
  </si>
  <si>
    <r>
      <t xml:space="preserve">                                  </t>
    </r>
    <r>
      <rPr>
        <sz val="12"/>
        <rFont val="宋体"/>
        <family val="3"/>
        <charset val="134"/>
      </rPr>
      <t>企业发展基金</t>
    </r>
    <phoneticPr fontId="3" type="noConversion"/>
  </si>
  <si>
    <r>
      <t xml:space="preserve">                    </t>
    </r>
    <r>
      <rPr>
        <sz val="12"/>
        <rFont val="宋体"/>
        <family val="3"/>
        <charset val="134"/>
      </rPr>
      <t>法定公益金转入数</t>
    </r>
    <phoneticPr fontId="3" type="noConversion"/>
  </si>
  <si>
    <r>
      <t xml:space="preserve">         </t>
    </r>
    <r>
      <rPr>
        <sz val="12"/>
        <rFont val="宋体"/>
        <family val="3"/>
        <charset val="134"/>
      </rPr>
      <t>本年减少数</t>
    </r>
    <phoneticPr fontId="3" type="noConversion"/>
  </si>
  <si>
    <r>
      <t xml:space="preserve">             </t>
    </r>
    <r>
      <rPr>
        <sz val="12"/>
        <rFont val="宋体"/>
        <family val="3"/>
        <charset val="134"/>
      </rPr>
      <t>其中：弥补亏损</t>
    </r>
    <phoneticPr fontId="3" type="noConversion"/>
  </si>
  <si>
    <r>
      <t xml:space="preserve">                         </t>
    </r>
    <r>
      <rPr>
        <sz val="12"/>
        <rFont val="宋体"/>
        <family val="3"/>
        <charset val="134"/>
      </rPr>
      <t>转增资本（或股本）</t>
    </r>
    <phoneticPr fontId="3" type="noConversion"/>
  </si>
  <si>
    <r>
      <t xml:space="preserve">                         </t>
    </r>
    <r>
      <rPr>
        <sz val="12"/>
        <rFont val="宋体"/>
        <family val="3"/>
        <charset val="134"/>
      </rPr>
      <t>分派现金股利或利润</t>
    </r>
    <phoneticPr fontId="3" type="noConversion"/>
  </si>
  <si>
    <r>
      <t xml:space="preserve">                         </t>
    </r>
    <r>
      <rPr>
        <sz val="12"/>
        <rFont val="宋体"/>
        <family val="3"/>
        <charset val="134"/>
      </rPr>
      <t>分派股票股利</t>
    </r>
    <phoneticPr fontId="3" type="noConversion"/>
  </si>
  <si>
    <r>
      <t xml:space="preserve">           </t>
    </r>
    <r>
      <rPr>
        <sz val="12"/>
        <rFont val="宋体"/>
        <family val="3"/>
        <charset val="134"/>
      </rPr>
      <t>年末余额</t>
    </r>
    <phoneticPr fontId="3" type="noConversion"/>
  </si>
  <si>
    <r>
      <t xml:space="preserve">              </t>
    </r>
    <r>
      <rPr>
        <sz val="12"/>
        <rFont val="宋体"/>
        <family val="3"/>
        <charset val="134"/>
      </rPr>
      <t>其中：法定盈余公积</t>
    </r>
    <phoneticPr fontId="3" type="noConversion"/>
  </si>
  <si>
    <r>
      <t xml:space="preserve">                          </t>
    </r>
    <r>
      <rPr>
        <sz val="12"/>
        <rFont val="宋体"/>
        <family val="3"/>
        <charset val="134"/>
      </rPr>
      <t>储备基金</t>
    </r>
    <phoneticPr fontId="3" type="noConversion"/>
  </si>
  <si>
    <r>
      <t xml:space="preserve">                          </t>
    </r>
    <r>
      <rPr>
        <sz val="12"/>
        <rFont val="宋体"/>
        <family val="3"/>
        <charset val="134"/>
      </rPr>
      <t>企业发展基金</t>
    </r>
    <phoneticPr fontId="3" type="noConversion"/>
  </si>
  <si>
    <t>四、法定公益金</t>
    <phoneticPr fontId="3" type="noConversion"/>
  </si>
  <si>
    <r>
      <t xml:space="preserve">         </t>
    </r>
    <r>
      <rPr>
        <sz val="12"/>
        <rFont val="宋体"/>
        <family val="3"/>
        <charset val="134"/>
      </rPr>
      <t>年初余额</t>
    </r>
    <phoneticPr fontId="3" type="noConversion"/>
  </si>
  <si>
    <r>
      <t xml:space="preserve">         </t>
    </r>
    <r>
      <rPr>
        <sz val="12"/>
        <rFont val="宋体"/>
        <family val="3"/>
        <charset val="134"/>
      </rPr>
      <t>本年增加数</t>
    </r>
    <phoneticPr fontId="3" type="noConversion"/>
  </si>
  <si>
    <r>
      <t xml:space="preserve">                 </t>
    </r>
    <r>
      <rPr>
        <sz val="12"/>
        <rFont val="宋体"/>
        <family val="3"/>
        <charset val="134"/>
      </rPr>
      <t>其中：从净利润中提取数</t>
    </r>
    <phoneticPr fontId="3" type="noConversion"/>
  </si>
  <si>
    <r>
      <t xml:space="preserve">                 </t>
    </r>
    <r>
      <rPr>
        <sz val="12"/>
        <rFont val="宋体"/>
        <family val="3"/>
        <charset val="134"/>
      </rPr>
      <t>其中：集体福利支出</t>
    </r>
    <phoneticPr fontId="3" type="noConversion"/>
  </si>
  <si>
    <r>
      <t xml:space="preserve">         </t>
    </r>
    <r>
      <rPr>
        <sz val="12"/>
        <rFont val="宋体"/>
        <family val="3"/>
        <charset val="134"/>
      </rPr>
      <t>年末余额</t>
    </r>
    <phoneticPr fontId="3" type="noConversion"/>
  </si>
  <si>
    <t>五、未分配利润</t>
    <phoneticPr fontId="3" type="noConversion"/>
  </si>
  <si>
    <r>
      <t xml:space="preserve">         </t>
    </r>
    <r>
      <rPr>
        <sz val="12"/>
        <rFont val="宋体"/>
        <family val="3"/>
        <charset val="134"/>
      </rPr>
      <t>年初未分配利润</t>
    </r>
    <phoneticPr fontId="3" type="noConversion"/>
  </si>
  <si>
    <r>
      <t xml:space="preserve">         </t>
    </r>
    <r>
      <rPr>
        <sz val="12"/>
        <rFont val="宋体"/>
        <family val="3"/>
        <charset val="134"/>
      </rPr>
      <t>本年利润分配</t>
    </r>
    <phoneticPr fontId="3" type="noConversion"/>
  </si>
  <si>
    <r>
      <t xml:space="preserve">         </t>
    </r>
    <r>
      <rPr>
        <sz val="12"/>
        <rFont val="宋体"/>
        <family val="3"/>
        <charset val="134"/>
      </rPr>
      <t>年末未分配利润（未弥补亏损以“</t>
    </r>
    <r>
      <rPr>
        <sz val="12"/>
        <rFont val="Times New Roman"/>
        <family val="1"/>
      </rPr>
      <t>-”</t>
    </r>
    <r>
      <rPr>
        <sz val="12"/>
        <rFont val="宋体"/>
        <family val="3"/>
        <charset val="134"/>
      </rPr>
      <t>号填列）</t>
    </r>
    <phoneticPr fontId="3" type="noConversion"/>
  </si>
  <si>
    <r>
      <t xml:space="preserve">         </t>
    </r>
    <r>
      <rPr>
        <sz val="12"/>
        <rFont val="宋体"/>
        <family val="3"/>
        <charset val="134"/>
      </rPr>
      <t>本年净利润（净亏损以“</t>
    </r>
    <r>
      <rPr>
        <sz val="12"/>
        <rFont val="Times New Roman"/>
        <family val="1"/>
      </rPr>
      <t>-”</t>
    </r>
    <r>
      <rPr>
        <sz val="12"/>
        <rFont val="宋体"/>
        <family val="3"/>
        <charset val="134"/>
      </rPr>
      <t>号填列）</t>
    </r>
    <phoneticPr fontId="3" type="noConversion"/>
  </si>
  <si>
    <r>
      <t>财会年企附</t>
    </r>
    <r>
      <rPr>
        <sz val="12"/>
        <rFont val="Times New Roman"/>
        <family val="1"/>
      </rPr>
      <t>02</t>
    </r>
    <r>
      <rPr>
        <sz val="12"/>
        <rFont val="宋体"/>
        <family val="3"/>
        <charset val="134"/>
      </rPr>
      <t>表（续）</t>
    </r>
    <phoneticPr fontId="3" type="noConversion"/>
  </si>
  <si>
    <r>
      <t>项</t>
    </r>
    <r>
      <rPr>
        <sz val="12"/>
        <rFont val="Times New Roman"/>
        <family val="1"/>
      </rPr>
      <t xml:space="preserve">             </t>
    </r>
    <r>
      <rPr>
        <sz val="12"/>
        <rFont val="宋体"/>
        <family val="3"/>
        <charset val="134"/>
      </rPr>
      <t>目</t>
    </r>
    <phoneticPr fontId="3" type="noConversion"/>
  </si>
  <si>
    <t>补充资料一</t>
    <phoneticPr fontId="3" type="noConversion"/>
  </si>
  <si>
    <r>
      <t>一、</t>
    </r>
    <r>
      <rPr>
        <sz val="12"/>
        <rFont val="Times New Roman"/>
        <family val="1"/>
      </rPr>
      <t>2000</t>
    </r>
    <r>
      <rPr>
        <sz val="12"/>
        <rFont val="宋体"/>
        <family val="3"/>
        <charset val="134"/>
      </rPr>
      <t>年末所有者权益合计</t>
    </r>
    <phoneticPr fontId="3" type="noConversion"/>
  </si>
  <si>
    <r>
      <t>二、</t>
    </r>
    <r>
      <rPr>
        <sz val="12"/>
        <rFont val="Times New Roman"/>
        <family val="1"/>
      </rPr>
      <t>2000</t>
    </r>
    <r>
      <rPr>
        <sz val="12"/>
        <rFont val="宋体"/>
        <family val="3"/>
        <charset val="134"/>
      </rPr>
      <t>年主营业务收入</t>
    </r>
    <phoneticPr fontId="3" type="noConversion"/>
  </si>
  <si>
    <t>补充资料二</t>
    <phoneticPr fontId="3" type="noConversion"/>
  </si>
  <si>
    <t>一、年初国有资本及权益总额</t>
    <phoneticPr fontId="3" type="noConversion"/>
  </si>
  <si>
    <t>二、本年国有资本及权益增加</t>
    <phoneticPr fontId="3" type="noConversion"/>
  </si>
  <si>
    <r>
      <t xml:space="preserve">        </t>
    </r>
    <r>
      <rPr>
        <sz val="12"/>
        <rFont val="宋体"/>
        <family val="3"/>
        <charset val="134"/>
      </rPr>
      <t>（一）国家、国有单位直接或追加投资</t>
    </r>
    <phoneticPr fontId="3" type="noConversion"/>
  </si>
  <si>
    <r>
      <t xml:space="preserve">        </t>
    </r>
    <r>
      <rPr>
        <sz val="12"/>
        <rFont val="宋体"/>
        <family val="3"/>
        <charset val="134"/>
      </rPr>
      <t>（二）无偿划入</t>
    </r>
    <phoneticPr fontId="3" type="noConversion"/>
  </si>
  <si>
    <r>
      <t xml:space="preserve">        </t>
    </r>
    <r>
      <rPr>
        <sz val="12"/>
        <rFont val="宋体"/>
        <family val="3"/>
        <charset val="134"/>
      </rPr>
      <t>（三）资产评估增加</t>
    </r>
    <phoneticPr fontId="3" type="noConversion"/>
  </si>
  <si>
    <r>
      <t xml:space="preserve">        </t>
    </r>
    <r>
      <rPr>
        <sz val="12"/>
        <rFont val="宋体"/>
        <family val="3"/>
        <charset val="134"/>
      </rPr>
      <t>（四）清产核资增加</t>
    </r>
    <phoneticPr fontId="3" type="noConversion"/>
  </si>
  <si>
    <r>
      <t xml:space="preserve">        </t>
    </r>
    <r>
      <rPr>
        <sz val="12"/>
        <rFont val="宋体"/>
        <family val="3"/>
        <charset val="134"/>
      </rPr>
      <t>（五）产权界定增加</t>
    </r>
    <phoneticPr fontId="3" type="noConversion"/>
  </si>
  <si>
    <r>
      <t xml:space="preserve">        </t>
    </r>
    <r>
      <rPr>
        <sz val="12"/>
        <rFont val="宋体"/>
        <family val="3"/>
        <charset val="134"/>
      </rPr>
      <t>（六）资本（股票）溢价</t>
    </r>
    <phoneticPr fontId="3" type="noConversion"/>
  </si>
  <si>
    <r>
      <t xml:space="preserve">        </t>
    </r>
    <r>
      <rPr>
        <sz val="12"/>
        <rFont val="宋体"/>
        <family val="3"/>
        <charset val="134"/>
      </rPr>
      <t>（七）接受捐赠</t>
    </r>
    <phoneticPr fontId="3" type="noConversion"/>
  </si>
  <si>
    <r>
      <t xml:space="preserve">        </t>
    </r>
    <r>
      <rPr>
        <sz val="12"/>
        <rFont val="宋体"/>
        <family val="3"/>
        <charset val="134"/>
      </rPr>
      <t>（八）债权转股权</t>
    </r>
    <phoneticPr fontId="3" type="noConversion"/>
  </si>
  <si>
    <r>
      <t xml:space="preserve">        </t>
    </r>
    <r>
      <rPr>
        <sz val="12"/>
        <rFont val="宋体"/>
        <family val="3"/>
        <charset val="134"/>
      </rPr>
      <t>（九）税收返还</t>
    </r>
    <phoneticPr fontId="3" type="noConversion"/>
  </si>
  <si>
    <r>
      <t xml:space="preserve">        </t>
    </r>
    <r>
      <rPr>
        <sz val="12"/>
        <rFont val="宋体"/>
        <family val="3"/>
        <charset val="134"/>
      </rPr>
      <t>（十）补充流动资本</t>
    </r>
    <phoneticPr fontId="3" type="noConversion"/>
  </si>
  <si>
    <r>
      <t xml:space="preserve">        </t>
    </r>
    <r>
      <rPr>
        <sz val="12"/>
        <rFont val="宋体"/>
        <family val="3"/>
        <charset val="134"/>
      </rPr>
      <t>（十一）中央和地方政府确定的其他因素</t>
    </r>
    <phoneticPr fontId="3" type="noConversion"/>
  </si>
  <si>
    <r>
      <t xml:space="preserve">      </t>
    </r>
    <r>
      <rPr>
        <sz val="12"/>
        <rFont val="宋体"/>
        <family val="3"/>
        <charset val="134"/>
      </rPr>
      <t>（十二）经营积累</t>
    </r>
    <phoneticPr fontId="3" type="noConversion"/>
  </si>
  <si>
    <t>三、本年国资本及权益减少</t>
    <phoneticPr fontId="3" type="noConversion"/>
  </si>
  <si>
    <r>
      <t xml:space="preserve">       </t>
    </r>
    <r>
      <rPr>
        <sz val="12"/>
        <rFont val="宋体"/>
        <family val="3"/>
        <charset val="134"/>
      </rPr>
      <t>（一）经国家专项批准核销</t>
    </r>
    <r>
      <rPr>
        <sz val="12"/>
        <rFont val="Times New Roman"/>
        <family val="1"/>
      </rPr>
      <t xml:space="preserve"> </t>
    </r>
    <phoneticPr fontId="3" type="noConversion"/>
  </si>
  <si>
    <r>
      <t xml:space="preserve">       </t>
    </r>
    <r>
      <rPr>
        <sz val="12"/>
        <rFont val="宋体"/>
        <family val="3"/>
        <charset val="134"/>
      </rPr>
      <t>（二）无偿划出</t>
    </r>
    <phoneticPr fontId="3" type="noConversion"/>
  </si>
  <si>
    <r>
      <t xml:space="preserve">       </t>
    </r>
    <r>
      <rPr>
        <sz val="12"/>
        <rFont val="宋体"/>
        <family val="3"/>
        <charset val="134"/>
      </rPr>
      <t>（三）资本评估减少</t>
    </r>
    <r>
      <rPr>
        <sz val="12"/>
        <rFont val="Times New Roman"/>
        <family val="1"/>
      </rPr>
      <t xml:space="preserve">   </t>
    </r>
    <phoneticPr fontId="3" type="noConversion"/>
  </si>
  <si>
    <r>
      <t xml:space="preserve">       </t>
    </r>
    <r>
      <rPr>
        <sz val="12"/>
        <rFont val="宋体"/>
        <family val="3"/>
        <charset val="134"/>
      </rPr>
      <t>（四）清产核资减少</t>
    </r>
    <phoneticPr fontId="3" type="noConversion"/>
  </si>
  <si>
    <r>
      <t xml:space="preserve">       </t>
    </r>
    <r>
      <rPr>
        <sz val="12"/>
        <rFont val="宋体"/>
        <family val="3"/>
        <charset val="134"/>
      </rPr>
      <t>（五）产权界定减少</t>
    </r>
    <phoneticPr fontId="3" type="noConversion"/>
  </si>
  <si>
    <r>
      <t xml:space="preserve">       </t>
    </r>
    <r>
      <rPr>
        <sz val="12"/>
        <rFont val="宋体"/>
        <family val="3"/>
        <charset val="134"/>
      </rPr>
      <t>（六）消化以前年度潜亏和挂账而减少</t>
    </r>
    <phoneticPr fontId="3" type="noConversion"/>
  </si>
  <si>
    <r>
      <t xml:space="preserve">       </t>
    </r>
    <r>
      <rPr>
        <sz val="12"/>
        <rFont val="宋体"/>
        <family val="3"/>
        <charset val="134"/>
      </rPr>
      <t>（七）因自然灾害等不可抗拒因素减少</t>
    </r>
    <phoneticPr fontId="3" type="noConversion"/>
  </si>
  <si>
    <r>
      <t xml:space="preserve">        </t>
    </r>
    <r>
      <rPr>
        <sz val="12"/>
        <rFont val="宋体"/>
        <family val="3"/>
        <charset val="134"/>
      </rPr>
      <t>（八）因主辅分离辅业改制减少</t>
    </r>
    <phoneticPr fontId="3" type="noConversion"/>
  </si>
  <si>
    <r>
      <t xml:space="preserve">        </t>
    </r>
    <r>
      <rPr>
        <sz val="12"/>
        <rFont val="宋体"/>
        <family val="3"/>
        <charset val="134"/>
      </rPr>
      <t>（九）中央和地方政府确定的其他因素</t>
    </r>
    <phoneticPr fontId="3" type="noConversion"/>
  </si>
  <si>
    <r>
      <t xml:space="preserve">         </t>
    </r>
    <r>
      <rPr>
        <sz val="12"/>
        <rFont val="宋体"/>
        <family val="3"/>
        <charset val="134"/>
      </rPr>
      <t>（十）经营减值</t>
    </r>
    <phoneticPr fontId="3" type="noConversion"/>
  </si>
  <si>
    <t>四、年末国有资本及权益总额</t>
    <phoneticPr fontId="3" type="noConversion"/>
  </si>
  <si>
    <t>五、年末其他国有资金</t>
    <phoneticPr fontId="3" type="noConversion"/>
  </si>
  <si>
    <t>六、年末国有资产总量</t>
    <phoneticPr fontId="3" type="noConversion"/>
  </si>
  <si>
    <t>七、年末合并国有资产总量</t>
    <phoneticPr fontId="3" type="noConversion"/>
  </si>
  <si>
    <t>上年年末数</t>
    <phoneticPr fontId="3" type="noConversion"/>
  </si>
  <si>
    <t>新增户数</t>
    <phoneticPr fontId="3" type="noConversion"/>
  </si>
  <si>
    <t>减少户数</t>
    <phoneticPr fontId="3" type="noConversion"/>
  </si>
  <si>
    <t>追溯调增</t>
    <phoneticPr fontId="3" type="noConversion"/>
  </si>
  <si>
    <t>追溯调减</t>
    <phoneticPr fontId="3" type="noConversion"/>
  </si>
  <si>
    <t>资产总额</t>
    <phoneticPr fontId="3" type="noConversion"/>
  </si>
  <si>
    <t>负债总额</t>
    <phoneticPr fontId="3" type="noConversion"/>
  </si>
  <si>
    <t>所有者权益总计</t>
    <phoneticPr fontId="3" type="noConversion"/>
  </si>
  <si>
    <t>其他业务利润</t>
    <phoneticPr fontId="3" type="noConversion"/>
  </si>
  <si>
    <t>营业利润</t>
    <phoneticPr fontId="3" type="noConversion"/>
  </si>
  <si>
    <t>利润总额</t>
    <phoneticPr fontId="3" type="noConversion"/>
  </si>
  <si>
    <t>所得税</t>
    <phoneticPr fontId="3" type="noConversion"/>
  </si>
  <si>
    <t>净利润</t>
    <phoneticPr fontId="3" type="noConversion"/>
  </si>
  <si>
    <r>
      <t xml:space="preserve">         </t>
    </r>
    <r>
      <rPr>
        <sz val="12"/>
        <rFont val="宋体"/>
        <family val="3"/>
        <charset val="134"/>
      </rPr>
      <t>年末余额</t>
    </r>
    <phoneticPr fontId="3" type="noConversion"/>
  </si>
  <si>
    <t>因资产价值回升转回数</t>
    <phoneticPr fontId="3" type="noConversion"/>
  </si>
  <si>
    <t>其他原因转出数</t>
    <phoneticPr fontId="3" type="noConversion"/>
  </si>
  <si>
    <t>合计</t>
    <phoneticPr fontId="3" type="noConversion"/>
  </si>
  <si>
    <t>二、递延资产（长期待摊费用）</t>
    <phoneticPr fontId="3" type="noConversion"/>
  </si>
  <si>
    <t>三、投资情况：</t>
    <phoneticPr fontId="3" type="noConversion"/>
  </si>
  <si>
    <t>资产减值准备、投资及固定资产情况表</t>
    <phoneticPr fontId="3" type="noConversion"/>
  </si>
  <si>
    <r>
      <t xml:space="preserve">      </t>
    </r>
    <r>
      <rPr>
        <sz val="10"/>
        <rFont val="宋体"/>
        <family val="3"/>
        <charset val="134"/>
      </rPr>
      <t>（一）坏账准备合计</t>
    </r>
    <phoneticPr fontId="3" type="noConversion"/>
  </si>
  <si>
    <r>
      <t xml:space="preserve">                </t>
    </r>
    <r>
      <rPr>
        <sz val="10"/>
        <rFont val="宋体"/>
        <family val="3"/>
        <charset val="134"/>
      </rPr>
      <t>其中：应收账款</t>
    </r>
    <phoneticPr fontId="3" type="noConversion"/>
  </si>
  <si>
    <r>
      <t xml:space="preserve">                            </t>
    </r>
    <r>
      <rPr>
        <sz val="10"/>
        <rFont val="宋体"/>
        <family val="3"/>
        <charset val="134"/>
      </rPr>
      <t>其他应收款</t>
    </r>
    <phoneticPr fontId="3" type="noConversion"/>
  </si>
  <si>
    <r>
      <t xml:space="preserve">      </t>
    </r>
    <r>
      <rPr>
        <sz val="10"/>
        <rFont val="宋体"/>
        <family val="3"/>
        <charset val="134"/>
      </rPr>
      <t>（二）短期投资跌价准备合计</t>
    </r>
    <phoneticPr fontId="3" type="noConversion"/>
  </si>
  <si>
    <r>
      <t xml:space="preserve">                </t>
    </r>
    <r>
      <rPr>
        <sz val="10"/>
        <rFont val="宋体"/>
        <family val="3"/>
        <charset val="134"/>
      </rPr>
      <t>其中：股票投资</t>
    </r>
    <phoneticPr fontId="3" type="noConversion"/>
  </si>
  <si>
    <r>
      <t xml:space="preserve">                            </t>
    </r>
    <r>
      <rPr>
        <sz val="10"/>
        <rFont val="宋体"/>
        <family val="3"/>
        <charset val="134"/>
      </rPr>
      <t>债券投资</t>
    </r>
    <phoneticPr fontId="3" type="noConversion"/>
  </si>
  <si>
    <r>
      <t xml:space="preserve">       </t>
    </r>
    <r>
      <rPr>
        <sz val="10"/>
        <rFont val="宋体"/>
        <family val="3"/>
        <charset val="134"/>
      </rPr>
      <t>（三）存货跌价准备合计</t>
    </r>
    <phoneticPr fontId="3" type="noConversion"/>
  </si>
  <si>
    <r>
      <t xml:space="preserve">                 </t>
    </r>
    <r>
      <rPr>
        <sz val="10"/>
        <rFont val="宋体"/>
        <family val="3"/>
        <charset val="134"/>
      </rPr>
      <t>其中：库存商品</t>
    </r>
    <phoneticPr fontId="3" type="noConversion"/>
  </si>
  <si>
    <r>
      <t xml:space="preserve">                             </t>
    </r>
    <r>
      <rPr>
        <sz val="10"/>
        <rFont val="宋体"/>
        <family val="3"/>
        <charset val="134"/>
      </rPr>
      <t>原材料</t>
    </r>
    <phoneticPr fontId="3" type="noConversion"/>
  </si>
  <si>
    <r>
      <t xml:space="preserve">        </t>
    </r>
    <r>
      <rPr>
        <sz val="10"/>
        <rFont val="宋体"/>
        <family val="3"/>
        <charset val="134"/>
      </rPr>
      <t>（四）长期投资减值准备合计</t>
    </r>
    <phoneticPr fontId="3" type="noConversion"/>
  </si>
  <si>
    <r>
      <t xml:space="preserve">                  </t>
    </r>
    <r>
      <rPr>
        <sz val="10"/>
        <rFont val="宋体"/>
        <family val="3"/>
        <charset val="134"/>
      </rPr>
      <t>其中：长期股权投资</t>
    </r>
    <phoneticPr fontId="3" type="noConversion"/>
  </si>
  <si>
    <r>
      <t xml:space="preserve">                              </t>
    </r>
    <r>
      <rPr>
        <sz val="10"/>
        <rFont val="宋体"/>
        <family val="3"/>
        <charset val="134"/>
      </rPr>
      <t>长期债权投资</t>
    </r>
    <phoneticPr fontId="3" type="noConversion"/>
  </si>
  <si>
    <r>
      <t xml:space="preserve">        </t>
    </r>
    <r>
      <rPr>
        <sz val="10"/>
        <rFont val="宋体"/>
        <family val="3"/>
        <charset val="134"/>
      </rPr>
      <t>（五）固定资产减值准备合计</t>
    </r>
    <phoneticPr fontId="3" type="noConversion"/>
  </si>
  <si>
    <r>
      <t xml:space="preserve">                  </t>
    </r>
    <r>
      <rPr>
        <sz val="10"/>
        <rFont val="宋体"/>
        <family val="3"/>
        <charset val="134"/>
      </rPr>
      <t>其中：房屋、建筑物</t>
    </r>
    <phoneticPr fontId="3" type="noConversion"/>
  </si>
  <si>
    <r>
      <t xml:space="preserve">                              </t>
    </r>
    <r>
      <rPr>
        <sz val="10"/>
        <rFont val="宋体"/>
        <family val="3"/>
        <charset val="134"/>
      </rPr>
      <t>机器设备</t>
    </r>
    <phoneticPr fontId="3" type="noConversion"/>
  </si>
  <si>
    <r>
      <t xml:space="preserve">         </t>
    </r>
    <r>
      <rPr>
        <sz val="10"/>
        <rFont val="宋体"/>
        <family val="3"/>
        <charset val="134"/>
      </rPr>
      <t>（六）无形资产减值准备合计</t>
    </r>
    <phoneticPr fontId="3" type="noConversion"/>
  </si>
  <si>
    <r>
      <t xml:space="preserve">                   </t>
    </r>
    <r>
      <rPr>
        <sz val="10"/>
        <rFont val="宋体"/>
        <family val="3"/>
        <charset val="134"/>
      </rPr>
      <t>其中：专利权</t>
    </r>
    <phoneticPr fontId="3" type="noConversion"/>
  </si>
  <si>
    <r>
      <t xml:space="preserve">                               </t>
    </r>
    <r>
      <rPr>
        <sz val="10"/>
        <rFont val="宋体"/>
        <family val="3"/>
        <charset val="134"/>
      </rPr>
      <t>商标权</t>
    </r>
    <phoneticPr fontId="3" type="noConversion"/>
  </si>
  <si>
    <r>
      <t xml:space="preserve">         </t>
    </r>
    <r>
      <rPr>
        <sz val="10"/>
        <rFont val="宋体"/>
        <family val="3"/>
        <charset val="134"/>
      </rPr>
      <t>（七）在建工程减值准备合计</t>
    </r>
    <phoneticPr fontId="3" type="noConversion"/>
  </si>
  <si>
    <r>
      <t xml:space="preserve">         </t>
    </r>
    <r>
      <rPr>
        <sz val="10"/>
        <rFont val="宋体"/>
        <family val="3"/>
        <charset val="134"/>
      </rPr>
      <t>（八）委托贷款减值准备合计</t>
    </r>
    <phoneticPr fontId="3" type="noConversion"/>
  </si>
  <si>
    <r>
      <t xml:space="preserve">        </t>
    </r>
    <r>
      <rPr>
        <sz val="10"/>
        <rFont val="宋体"/>
        <family val="3"/>
        <charset val="134"/>
      </rPr>
      <t>（一）短期投资合计</t>
    </r>
    <phoneticPr fontId="3" type="noConversion"/>
  </si>
  <si>
    <r>
      <t xml:space="preserve">          1</t>
    </r>
    <r>
      <rPr>
        <sz val="10"/>
        <rFont val="宋体"/>
        <family val="3"/>
        <charset val="134"/>
      </rPr>
      <t>、股权投资</t>
    </r>
    <phoneticPr fontId="3" type="noConversion"/>
  </si>
  <si>
    <r>
      <t xml:space="preserve">           2</t>
    </r>
    <r>
      <rPr>
        <sz val="10"/>
        <rFont val="宋体"/>
        <family val="3"/>
        <charset val="134"/>
      </rPr>
      <t>、债券投资</t>
    </r>
    <phoneticPr fontId="3" type="noConversion"/>
  </si>
  <si>
    <r>
      <t xml:space="preserve">                </t>
    </r>
    <r>
      <rPr>
        <sz val="10"/>
        <rFont val="宋体"/>
        <family val="3"/>
        <charset val="134"/>
      </rPr>
      <t>其中：国债投资</t>
    </r>
    <phoneticPr fontId="3" type="noConversion"/>
  </si>
  <si>
    <r>
      <t xml:space="preserve">                            </t>
    </r>
    <r>
      <rPr>
        <sz val="10"/>
        <rFont val="宋体"/>
        <family val="3"/>
        <charset val="134"/>
      </rPr>
      <t>其他债券</t>
    </r>
    <phoneticPr fontId="3" type="noConversion"/>
  </si>
  <si>
    <r>
      <t xml:space="preserve">            3</t>
    </r>
    <r>
      <rPr>
        <sz val="10"/>
        <rFont val="宋体"/>
        <family val="3"/>
        <charset val="134"/>
      </rPr>
      <t>、其他投资</t>
    </r>
    <phoneticPr fontId="3" type="noConversion"/>
  </si>
  <si>
    <r>
      <t xml:space="preserve"> </t>
    </r>
    <r>
      <rPr>
        <sz val="10"/>
        <rFont val="宋体"/>
        <family val="3"/>
        <charset val="134"/>
      </rPr>
      <t>（二）长期投资合计</t>
    </r>
    <phoneticPr fontId="3" type="noConversion"/>
  </si>
  <si>
    <t>资产减值准备、投资及固定资产情况表（续）</t>
    <phoneticPr fontId="3" type="noConversion"/>
  </si>
  <si>
    <t>本年减少数</t>
    <phoneticPr fontId="3" type="noConversion"/>
  </si>
  <si>
    <r>
      <t xml:space="preserve">                          </t>
    </r>
    <r>
      <rPr>
        <sz val="10"/>
        <rFont val="宋体"/>
        <family val="3"/>
        <charset val="134"/>
      </rPr>
      <t>对其他企业投资</t>
    </r>
    <phoneticPr fontId="3" type="noConversion"/>
  </si>
  <si>
    <r>
      <t xml:space="preserve">                          </t>
    </r>
    <r>
      <rPr>
        <sz val="10"/>
        <rFont val="宋体"/>
        <family val="3"/>
        <charset val="134"/>
      </rPr>
      <t>其中：对不参与经营企业投资</t>
    </r>
    <phoneticPr fontId="3" type="noConversion"/>
  </si>
  <si>
    <r>
      <t xml:space="preserve">           </t>
    </r>
    <r>
      <rPr>
        <sz val="10"/>
        <rFont val="宋体"/>
        <family val="3"/>
        <charset val="134"/>
      </rPr>
      <t>其中：国债投资</t>
    </r>
    <phoneticPr fontId="3" type="noConversion"/>
  </si>
  <si>
    <t>四、固定资产情况：</t>
    <phoneticPr fontId="3" type="noConversion"/>
  </si>
  <si>
    <r>
      <t xml:space="preserve">                 1</t>
    </r>
    <r>
      <rPr>
        <sz val="10"/>
        <rFont val="宋体"/>
        <family val="3"/>
        <charset val="134"/>
      </rPr>
      <t>、在用固定资产</t>
    </r>
    <phoneticPr fontId="3" type="noConversion"/>
  </si>
  <si>
    <r>
      <t>会年企附</t>
    </r>
    <r>
      <rPr>
        <sz val="12"/>
        <rFont val="Times New Roman"/>
        <family val="1"/>
      </rPr>
      <t>05--3</t>
    </r>
    <r>
      <rPr>
        <sz val="12"/>
        <rFont val="宋体"/>
        <family val="3"/>
        <charset val="134"/>
      </rPr>
      <t>表</t>
    </r>
    <phoneticPr fontId="3" type="noConversion"/>
  </si>
  <si>
    <r>
      <t xml:space="preserve">      </t>
    </r>
    <r>
      <rPr>
        <sz val="10"/>
        <rFont val="Times New Roman"/>
        <family val="1"/>
      </rPr>
      <t xml:space="preserve">    </t>
    </r>
    <r>
      <rPr>
        <sz val="10"/>
        <rFont val="宋体"/>
        <family val="3"/>
        <charset val="134"/>
      </rPr>
      <t>其中：已抵押固定资产</t>
    </r>
    <r>
      <rPr>
        <sz val="10"/>
        <rFont val="Times New Roman"/>
        <family val="1"/>
      </rPr>
      <t xml:space="preserve"> </t>
    </r>
    <phoneticPr fontId="3" type="noConversion"/>
  </si>
  <si>
    <t>八、不良资产及潜亏挂账</t>
    <phoneticPr fontId="3" type="noConversion"/>
  </si>
  <si>
    <r>
      <t xml:space="preserve">      </t>
    </r>
    <r>
      <rPr>
        <sz val="10"/>
        <rFont val="宋体"/>
        <family val="3"/>
        <charset val="134"/>
      </rPr>
      <t>（一）流动资产净损失及预计损失</t>
    </r>
    <phoneticPr fontId="3" type="noConversion"/>
  </si>
  <si>
    <r>
      <t xml:space="preserve">                 </t>
    </r>
    <r>
      <rPr>
        <sz val="10"/>
        <rFont val="宋体"/>
        <family val="3"/>
        <charset val="134"/>
      </rPr>
      <t>其中：</t>
    </r>
    <r>
      <rPr>
        <sz val="10"/>
        <rFont val="Times New Roman"/>
        <family val="1"/>
      </rPr>
      <t>1</t>
    </r>
    <r>
      <rPr>
        <sz val="10"/>
        <rFont val="宋体"/>
        <family val="3"/>
        <charset val="134"/>
      </rPr>
      <t>、坏账损失及预计损失</t>
    </r>
    <phoneticPr fontId="3" type="noConversion"/>
  </si>
  <si>
    <r>
      <t xml:space="preserve">                                      </t>
    </r>
    <r>
      <rPr>
        <sz val="10"/>
        <rFont val="Times New Roman"/>
        <family val="1"/>
      </rPr>
      <t xml:space="preserve">       </t>
    </r>
    <r>
      <rPr>
        <sz val="10"/>
        <rFont val="宋体"/>
        <family val="3"/>
        <charset val="134"/>
      </rPr>
      <t>其中：三年以上应收账款</t>
    </r>
    <phoneticPr fontId="3" type="noConversion"/>
  </si>
  <si>
    <r>
      <t xml:space="preserve">                            </t>
    </r>
    <r>
      <rPr>
        <sz val="10"/>
        <rFont val="Times New Roman"/>
        <family val="1"/>
      </rPr>
      <t xml:space="preserve">  2</t>
    </r>
    <r>
      <rPr>
        <sz val="10"/>
        <rFont val="宋体"/>
        <family val="3"/>
        <charset val="134"/>
      </rPr>
      <t>、存货损失及预计损失</t>
    </r>
    <phoneticPr fontId="3" type="noConversion"/>
  </si>
  <si>
    <r>
      <t xml:space="preserve">                                             </t>
    </r>
    <r>
      <rPr>
        <sz val="10"/>
        <rFont val="宋体"/>
        <family val="3"/>
        <charset val="134"/>
      </rPr>
      <t>其中：存货盘亏</t>
    </r>
    <phoneticPr fontId="3" type="noConversion"/>
  </si>
  <si>
    <t xml:space="preserve">                         存货盘盈</t>
    <phoneticPr fontId="3" type="noConversion"/>
  </si>
  <si>
    <t xml:space="preserve">                         长期积压存货 </t>
    <phoneticPr fontId="3" type="noConversion"/>
  </si>
  <si>
    <t xml:space="preserve">             3、不良短期投资及预计损失</t>
    <phoneticPr fontId="3" type="noConversion"/>
  </si>
  <si>
    <r>
      <t xml:space="preserve">      </t>
    </r>
    <r>
      <rPr>
        <sz val="10"/>
        <rFont val="宋体"/>
        <family val="3"/>
        <charset val="134"/>
      </rPr>
      <t xml:space="preserve">（二）固定资产损失及预计损失 </t>
    </r>
    <phoneticPr fontId="3" type="noConversion"/>
  </si>
  <si>
    <t xml:space="preserve">        其中：固定资产盘亏</t>
    <phoneticPr fontId="3" type="noConversion"/>
  </si>
  <si>
    <r>
      <t xml:space="preserve">                               </t>
    </r>
    <r>
      <rPr>
        <sz val="10"/>
        <rFont val="宋体"/>
        <family val="3"/>
        <charset val="134"/>
      </rPr>
      <t>固定资产毁损、报废</t>
    </r>
    <phoneticPr fontId="3" type="noConversion"/>
  </si>
  <si>
    <r>
      <t xml:space="preserve">        </t>
    </r>
    <r>
      <rPr>
        <sz val="10"/>
        <rFont val="宋体"/>
        <family val="3"/>
        <charset val="134"/>
      </rPr>
      <t>（三）不良长期投资及预计损失</t>
    </r>
    <phoneticPr fontId="3" type="noConversion"/>
  </si>
  <si>
    <r>
      <t xml:space="preserve">        </t>
    </r>
    <r>
      <rPr>
        <sz val="10"/>
        <rFont val="宋体"/>
        <family val="3"/>
        <charset val="134"/>
      </rPr>
      <t>（四）无形资产损失及预计损失</t>
    </r>
    <phoneticPr fontId="3" type="noConversion"/>
  </si>
  <si>
    <t xml:space="preserve">   （六）委托贷款损失及预计损失</t>
    <phoneticPr fontId="3" type="noConversion"/>
  </si>
  <si>
    <r>
      <t xml:space="preserve">        </t>
    </r>
    <r>
      <rPr>
        <sz val="10"/>
        <rFont val="宋体"/>
        <family val="3"/>
        <charset val="134"/>
      </rPr>
      <t>（五）在建工程损失及预计损失</t>
    </r>
    <phoneticPr fontId="3" type="noConversion"/>
  </si>
  <si>
    <r>
      <t xml:space="preserve">                               </t>
    </r>
    <r>
      <rPr>
        <sz val="10"/>
        <rFont val="宋体"/>
        <family val="3"/>
        <charset val="134"/>
      </rPr>
      <t>固定资产盘盈</t>
    </r>
    <phoneticPr fontId="3" type="noConversion"/>
  </si>
  <si>
    <t>九、当年固定资产投资额</t>
    <phoneticPr fontId="3" type="noConversion"/>
  </si>
  <si>
    <r>
      <t xml:space="preserve">     </t>
    </r>
    <r>
      <rPr>
        <sz val="10"/>
        <rFont val="宋体"/>
        <family val="3"/>
        <charset val="134"/>
      </rPr>
      <t>（一）购置固定资产</t>
    </r>
    <phoneticPr fontId="3" type="noConversion"/>
  </si>
  <si>
    <r>
      <t xml:space="preserve">     </t>
    </r>
    <r>
      <rPr>
        <sz val="10"/>
        <rFont val="宋体"/>
        <family val="3"/>
        <charset val="134"/>
      </rPr>
      <t>（二）基建投资</t>
    </r>
    <phoneticPr fontId="3" type="noConversion"/>
  </si>
  <si>
    <r>
      <t xml:space="preserve">                   </t>
    </r>
    <r>
      <rPr>
        <sz val="10"/>
        <rFont val="宋体"/>
        <family val="3"/>
        <charset val="134"/>
      </rPr>
      <t>其中：利息资本化</t>
    </r>
    <phoneticPr fontId="3" type="noConversion"/>
  </si>
  <si>
    <r>
      <t xml:space="preserve">      </t>
    </r>
    <r>
      <rPr>
        <sz val="10"/>
        <rFont val="宋体"/>
        <family val="3"/>
        <charset val="134"/>
      </rPr>
      <t>（三）其他投资</t>
    </r>
    <phoneticPr fontId="3" type="noConversion"/>
  </si>
  <si>
    <t>编制                                                     年   月   日                                                单位：元</t>
    <phoneticPr fontId="3" type="noConversion"/>
  </si>
  <si>
    <t>一、财务费用</t>
    <phoneticPr fontId="3" type="noConversion"/>
  </si>
  <si>
    <r>
      <t>编制：</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单位：元</t>
    </r>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</si>
  <si>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单位</t>
    </r>
    <r>
      <rPr>
        <sz val="12"/>
        <rFont val="Times New Roman"/>
        <family val="1"/>
      </rPr>
      <t>:</t>
    </r>
    <r>
      <rPr>
        <sz val="12"/>
        <rFont val="宋体"/>
        <family val="3"/>
        <charset val="134"/>
      </rPr>
      <t>元</t>
    </r>
    <phoneticPr fontId="3" type="noConversion"/>
  </si>
  <si>
    <r>
      <t>编制单位：</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t>
    </r>
    <r>
      <rPr>
        <sz val="12"/>
        <rFont val="Times New Roman"/>
        <family val="1"/>
      </rPr>
      <t xml:space="preserve">   </t>
    </r>
    <r>
      <rPr>
        <sz val="12"/>
        <rFont val="宋体"/>
        <family val="3"/>
        <charset val="134"/>
      </rPr>
      <t>位：元</t>
    </r>
    <phoneticPr fontId="3" type="noConversion"/>
  </si>
  <si>
    <r>
      <t>编制：</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单位：元</t>
    </r>
    <phoneticPr fontId="3" type="noConversion"/>
  </si>
  <si>
    <r>
      <t>编制：</t>
    </r>
    <r>
      <rPr>
        <sz val="12"/>
        <rFont val="Times New Roman"/>
        <family val="1"/>
      </rPr>
      <t xml:space="preserve">                                                                                                      </t>
    </r>
    <r>
      <rPr>
        <sz val="12"/>
        <rFont val="宋体"/>
        <family val="3"/>
        <charset val="134"/>
      </rPr>
      <t xml:space="preserve">年度    </t>
    </r>
    <r>
      <rPr>
        <sz val="12"/>
        <rFont val="Times New Roman"/>
        <family val="1"/>
      </rPr>
      <t xml:space="preserve">                                                                              </t>
    </r>
    <r>
      <rPr>
        <sz val="12"/>
        <rFont val="宋体"/>
        <family val="3"/>
        <charset val="134"/>
      </rPr>
      <t>单位：元</t>
    </r>
    <phoneticPr fontId="3" type="noConversion"/>
  </si>
  <si>
    <r>
      <t>编制单位：</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t>
    </r>
    <r>
      <rPr>
        <sz val="12"/>
        <rFont val="Times New Roman"/>
        <family val="1"/>
      </rPr>
      <t xml:space="preserve">   </t>
    </r>
    <r>
      <rPr>
        <sz val="12"/>
        <rFont val="宋体"/>
        <family val="3"/>
        <charset val="134"/>
      </rPr>
      <t>位：元</t>
    </r>
    <phoneticPr fontId="3" type="noConversion"/>
  </si>
  <si>
    <r>
      <t>编制单位：</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单位：元</t>
    </r>
    <phoneticPr fontId="3" type="noConversion"/>
  </si>
  <si>
    <t>企业支付的经费补助额</t>
    <phoneticPr fontId="3" type="noConversion"/>
  </si>
  <si>
    <t>机构当年收入</t>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</si>
  <si>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单位：元</t>
    </r>
    <phoneticPr fontId="3" type="noConversion"/>
  </si>
  <si>
    <r>
      <t>编制：</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单位：元</t>
    </r>
    <phoneticPr fontId="3" type="noConversion"/>
  </si>
  <si>
    <r>
      <t>编制：</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单位：元</t>
    </r>
    <phoneticPr fontId="3" type="noConversion"/>
  </si>
  <si>
    <r>
      <t>编制单位：</t>
    </r>
    <r>
      <rPr>
        <sz val="10"/>
        <rFont val="Arial Narrow"/>
        <family val="2"/>
      </rPr>
      <t xml:space="preserve">                                                                                                                              </t>
    </r>
    <r>
      <rPr>
        <sz val="10"/>
        <rFont val="宋体"/>
        <family val="3"/>
        <charset val="134"/>
      </rPr>
      <t>年度</t>
    </r>
    <r>
      <rPr>
        <sz val="10"/>
        <rFont val="Arial Narrow"/>
        <family val="2"/>
      </rPr>
      <t xml:space="preserve">                                                                                           </t>
    </r>
    <r>
      <rPr>
        <sz val="10"/>
        <rFont val="宋体"/>
        <family val="3"/>
        <charset val="134"/>
      </rPr>
      <t>金额单位：元</t>
    </r>
    <phoneticPr fontId="3" type="noConversion"/>
  </si>
  <si>
    <r>
      <t>编制单位：</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金额单位：元</t>
    </r>
    <r>
      <rPr>
        <sz val="12"/>
        <rFont val="Times New Roman"/>
        <family val="1"/>
      </rPr>
      <t xml:space="preserve">     </t>
    </r>
    <phoneticPr fontId="3" type="noConversion"/>
  </si>
  <si>
    <r>
      <t>项</t>
    </r>
    <r>
      <rPr>
        <sz val="12"/>
        <rFont val="Times New Roman"/>
        <family val="1"/>
      </rPr>
      <t xml:space="preserve">           </t>
    </r>
    <r>
      <rPr>
        <sz val="12"/>
        <rFont val="宋体"/>
        <family val="3"/>
        <charset val="134"/>
      </rPr>
      <t>目</t>
    </r>
    <phoneticPr fontId="3" type="noConversion"/>
  </si>
  <si>
    <r>
      <t>编制单位：</t>
    </r>
    <r>
      <rPr>
        <sz val="11"/>
        <rFont val="Times New Roman"/>
        <family val="1"/>
      </rPr>
      <t xml:space="preserve">                                                                                                 </t>
    </r>
    <r>
      <rPr>
        <sz val="11"/>
        <rFont val="宋体"/>
        <family val="3"/>
        <charset val="134"/>
      </rPr>
      <t>年度</t>
    </r>
    <r>
      <rPr>
        <sz val="11"/>
        <rFont val="Times New Roman"/>
        <family val="1"/>
      </rPr>
      <t xml:space="preserve">                                                                                </t>
    </r>
    <r>
      <rPr>
        <sz val="11"/>
        <rFont val="宋体"/>
        <family val="3"/>
        <charset val="134"/>
      </rPr>
      <t>金额单位：元</t>
    </r>
    <phoneticPr fontId="3" type="noConversion"/>
  </si>
  <si>
    <r>
      <t>其中</t>
    </r>
    <r>
      <rPr>
        <sz val="10"/>
        <rFont val="Times New Roman"/>
        <family val="1"/>
      </rPr>
      <t>:</t>
    </r>
    <r>
      <rPr>
        <sz val="10"/>
        <rFont val="宋体"/>
        <family val="3"/>
        <charset val="134"/>
      </rPr>
      <t>（一）利息支出</t>
    </r>
    <phoneticPr fontId="3" type="noConversion"/>
  </si>
  <si>
    <r>
      <t xml:space="preserve">         </t>
    </r>
    <r>
      <rPr>
        <sz val="10"/>
        <rFont val="宋体"/>
        <family val="3"/>
        <charset val="134"/>
      </rPr>
      <t>（二）利息收入</t>
    </r>
    <phoneticPr fontId="3" type="noConversion"/>
  </si>
  <si>
    <t xml:space="preserve">     (三)汇兑净损失</t>
    <phoneticPr fontId="3" type="noConversion"/>
  </si>
  <si>
    <r>
      <t>10.</t>
    </r>
    <r>
      <rPr>
        <sz val="12"/>
        <rFont val="宋体"/>
        <family val="3"/>
        <charset val="134"/>
      </rPr>
      <t>、季节性停工损失</t>
    </r>
    <phoneticPr fontId="3" type="noConversion"/>
  </si>
  <si>
    <t>编制                                                     年    月    日                                           单位：元</t>
    <phoneticPr fontId="3" type="noConversion"/>
  </si>
  <si>
    <t>一、企业集团（总）公司户数情况（户）：</t>
    <phoneticPr fontId="3" type="noConversion"/>
  </si>
  <si>
    <t>（一）所属境内子企业总户数</t>
    <phoneticPr fontId="3" type="noConversion"/>
  </si>
  <si>
    <r>
      <t xml:space="preserve">             </t>
    </r>
    <r>
      <rPr>
        <sz val="10"/>
        <rFont val="宋体"/>
        <family val="3"/>
        <charset val="134"/>
      </rPr>
      <t>其中：二级企业户数</t>
    </r>
    <r>
      <rPr>
        <sz val="10"/>
        <rFont val="Times New Roman"/>
        <family val="1"/>
      </rPr>
      <t xml:space="preserve"> </t>
    </r>
    <phoneticPr fontId="3" type="noConversion"/>
  </si>
  <si>
    <r>
      <t xml:space="preserve">                          </t>
    </r>
    <r>
      <rPr>
        <sz val="10"/>
        <rFont val="宋体"/>
        <family val="3"/>
        <charset val="134"/>
      </rPr>
      <t>三级企业户数</t>
    </r>
    <r>
      <rPr>
        <sz val="10"/>
        <rFont val="Times New Roman"/>
        <family val="1"/>
      </rPr>
      <t xml:space="preserve">  </t>
    </r>
    <phoneticPr fontId="3" type="noConversion"/>
  </si>
  <si>
    <r>
      <t xml:space="preserve">                    </t>
    </r>
    <r>
      <rPr>
        <sz val="10"/>
        <rFont val="Times New Roman"/>
        <family val="1"/>
      </rPr>
      <t xml:space="preserve">      </t>
    </r>
    <r>
      <rPr>
        <sz val="10"/>
        <rFont val="宋体"/>
        <family val="3"/>
        <charset val="134"/>
      </rPr>
      <t>三级以下企业户数</t>
    </r>
    <r>
      <rPr>
        <sz val="10"/>
        <rFont val="Times New Roman"/>
        <family val="1"/>
      </rPr>
      <t xml:space="preserve">  </t>
    </r>
    <phoneticPr fontId="3" type="noConversion"/>
  </si>
  <si>
    <t>（二）纳入决算范围境内子企业户数</t>
    <phoneticPr fontId="3" type="noConversion"/>
  </si>
  <si>
    <r>
      <t xml:space="preserve">            </t>
    </r>
    <r>
      <rPr>
        <sz val="10"/>
        <rFont val="宋体"/>
        <family val="3"/>
        <charset val="134"/>
      </rPr>
      <t>其中：二级企业户数</t>
    </r>
    <phoneticPr fontId="3" type="noConversion"/>
  </si>
  <si>
    <r>
      <t xml:space="preserve">                         </t>
    </r>
    <r>
      <rPr>
        <sz val="10"/>
        <rFont val="宋体"/>
        <family val="3"/>
        <charset val="134"/>
      </rPr>
      <t>三级企业户数</t>
    </r>
    <phoneticPr fontId="3" type="noConversion"/>
  </si>
  <si>
    <t>（三）所属境外子企业总户数</t>
    <phoneticPr fontId="3" type="noConversion"/>
  </si>
  <si>
    <r>
      <t xml:space="preserve">         </t>
    </r>
    <r>
      <rPr>
        <sz val="10"/>
        <rFont val="Times New Roman"/>
        <family val="1"/>
      </rPr>
      <t xml:space="preserve">    </t>
    </r>
    <r>
      <rPr>
        <sz val="10"/>
        <rFont val="宋体"/>
        <family val="3"/>
        <charset val="134"/>
      </rPr>
      <t>其中：纳入决算合并范围户数</t>
    </r>
    <phoneticPr fontId="3" type="noConversion"/>
  </si>
  <si>
    <t>二、职工人数情况（人）：</t>
    <phoneticPr fontId="3" type="noConversion"/>
  </si>
  <si>
    <t xml:space="preserve">（一）年末从业人员人数      </t>
    <phoneticPr fontId="3" type="noConversion"/>
  </si>
  <si>
    <t xml:space="preserve">（二）年末职工人数 </t>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</si>
  <si>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单位：元</t>
    </r>
    <phoneticPr fontId="3" type="noConversion"/>
  </si>
  <si>
    <t xml:space="preserve">    投资所支付的现金</t>
    <phoneticPr fontId="3" type="noConversion"/>
  </si>
  <si>
    <t xml:space="preserve">    吸收投资所收到的现金</t>
    <phoneticPr fontId="3" type="noConversion"/>
  </si>
  <si>
    <t xml:space="preserve">    借款所收到的现金</t>
    <phoneticPr fontId="3" type="noConversion"/>
  </si>
  <si>
    <t xml:space="preserve">    分配股利、利润或偿付利息所支付现金</t>
    <phoneticPr fontId="3" type="noConversion"/>
  </si>
  <si>
    <t>现金流入小计</t>
    <phoneticPr fontId="3" type="noConversion"/>
  </si>
  <si>
    <t>现金流出小计</t>
    <phoneticPr fontId="3" type="noConversion"/>
  </si>
  <si>
    <t>现金流入小计</t>
    <phoneticPr fontId="3" type="noConversion"/>
  </si>
  <si>
    <t>一、经营活动产生的现金流量:</t>
    <phoneticPr fontId="3" type="noConversion"/>
  </si>
  <si>
    <t>编制:                                                              年度                                                  单位:元</t>
    <phoneticPr fontId="3" type="noConversion"/>
  </si>
  <si>
    <t xml:space="preserve">   净利润</t>
    <phoneticPr fontId="3" type="noConversion"/>
  </si>
  <si>
    <t xml:space="preserve">   固定资产折旧</t>
    <phoneticPr fontId="3" type="noConversion"/>
  </si>
  <si>
    <t xml:space="preserve">   无形资产摊销</t>
    <phoneticPr fontId="3" type="noConversion"/>
  </si>
  <si>
    <t xml:space="preserve">   长期待摊费用推销</t>
    <phoneticPr fontId="3" type="noConversion"/>
  </si>
  <si>
    <t xml:space="preserve">   待摊费用减少（减：增加）</t>
    <phoneticPr fontId="3" type="noConversion"/>
  </si>
  <si>
    <t xml:space="preserve">   预提费用增加（减：减少）</t>
    <phoneticPr fontId="3" type="noConversion"/>
  </si>
  <si>
    <t xml:space="preserve">   固定资产报废损失</t>
    <phoneticPr fontId="3" type="noConversion"/>
  </si>
  <si>
    <t xml:space="preserve">   财务费用</t>
    <phoneticPr fontId="3" type="noConversion"/>
  </si>
  <si>
    <t xml:space="preserve">   存货的减少（减：增加）</t>
    <phoneticPr fontId="3" type="noConversion"/>
  </si>
  <si>
    <t xml:space="preserve">   其他</t>
    <phoneticPr fontId="3" type="noConversion"/>
  </si>
  <si>
    <t xml:space="preserve">   经营性应付项目的增加（减：减少）</t>
    <phoneticPr fontId="3" type="noConversion"/>
  </si>
  <si>
    <t xml:space="preserve">   经营性应收项目的减少（减：增加）</t>
    <phoneticPr fontId="3" type="noConversion"/>
  </si>
  <si>
    <t xml:space="preserve">   债务转为资本</t>
    <phoneticPr fontId="3" type="noConversion"/>
  </si>
  <si>
    <t xml:space="preserve">   一年内到期的可转换公司债券</t>
    <phoneticPr fontId="3" type="noConversion"/>
  </si>
  <si>
    <t xml:space="preserve">   现金的期末余额</t>
    <phoneticPr fontId="3" type="noConversion"/>
  </si>
  <si>
    <t xml:space="preserve">   减：现金的期初余额</t>
    <phoneticPr fontId="3" type="noConversion"/>
  </si>
  <si>
    <t xml:space="preserve">   加：现金等价物的期末余额</t>
    <phoneticPr fontId="3" type="noConversion"/>
  </si>
  <si>
    <t xml:space="preserve">   减：现金等价物的期初余额</t>
    <phoneticPr fontId="3" type="noConversion"/>
  </si>
  <si>
    <t>四、汇率变动对现金的影响：</t>
    <phoneticPr fontId="3" type="noConversion"/>
  </si>
  <si>
    <t>五、现金及现金等价物净增加额：</t>
    <phoneticPr fontId="3" type="noConversion"/>
  </si>
  <si>
    <t>补充资料：</t>
    <phoneticPr fontId="3" type="noConversion"/>
  </si>
  <si>
    <t>1、将净利润调节为经营活动的现金流量：</t>
    <phoneticPr fontId="3" type="noConversion"/>
  </si>
  <si>
    <t>2、不涉及现金收支的投资和筹资活动：</t>
    <phoneticPr fontId="3" type="noConversion"/>
  </si>
  <si>
    <t>3、现金及现金等价物净增加情况：</t>
    <phoneticPr fontId="3" type="noConversion"/>
  </si>
  <si>
    <t>编制:                                                              年度                                              单位:元</t>
    <phoneticPr fontId="3" type="noConversion"/>
  </si>
  <si>
    <t>会年企03表(续表)</t>
    <phoneticPr fontId="3" type="noConversion"/>
  </si>
  <si>
    <t>一、年初数</t>
    <phoneticPr fontId="3" type="noConversion"/>
  </si>
  <si>
    <t>二、本年提取数合计</t>
    <phoneticPr fontId="3" type="noConversion"/>
  </si>
  <si>
    <t>三、本年支出数合计</t>
    <phoneticPr fontId="3" type="noConversion"/>
  </si>
  <si>
    <t>四、年末数</t>
    <phoneticPr fontId="3" type="noConversion"/>
  </si>
  <si>
    <t>五、补充资料（上年数）</t>
    <phoneticPr fontId="3" type="noConversion"/>
  </si>
  <si>
    <t>一、利润总额(亏损企业亏损额用"--"表示)</t>
    <phoneticPr fontId="3" type="noConversion"/>
  </si>
  <si>
    <t>二、小计</t>
    <phoneticPr fontId="3" type="noConversion"/>
  </si>
  <si>
    <t>四、应交所得税额</t>
    <phoneticPr fontId="3" type="noConversion"/>
  </si>
  <si>
    <t>三、应纳税所得额</t>
    <phoneticPr fontId="3" type="noConversion"/>
  </si>
  <si>
    <t>五、实际应交所得税额</t>
    <phoneticPr fontId="3" type="noConversion"/>
  </si>
  <si>
    <r>
      <t xml:space="preserve">            </t>
    </r>
    <r>
      <rPr>
        <sz val="12"/>
        <rFont val="宋体"/>
        <family val="3"/>
        <charset val="134"/>
      </rPr>
      <t>投资收益</t>
    </r>
    <phoneticPr fontId="3" type="noConversion"/>
  </si>
  <si>
    <r>
      <t xml:space="preserve">            </t>
    </r>
    <r>
      <rPr>
        <sz val="12"/>
        <rFont val="宋体"/>
        <family val="3"/>
        <charset val="134"/>
      </rPr>
      <t>其    他</t>
    </r>
    <phoneticPr fontId="3" type="noConversion"/>
  </si>
  <si>
    <t>工   资  表</t>
    <phoneticPr fontId="3" type="noConversion"/>
  </si>
  <si>
    <t>年初余额</t>
    <phoneticPr fontId="3" type="noConversion"/>
  </si>
  <si>
    <t>本年增加数</t>
    <phoneticPr fontId="3" type="noConversion"/>
  </si>
  <si>
    <t>基 本 情 况 表（一）</t>
    <phoneticPr fontId="3" type="noConversion"/>
  </si>
  <si>
    <t>（四）核定的工挂企业工资总额基数</t>
    <phoneticPr fontId="3" type="noConversion"/>
  </si>
  <si>
    <t>（五）工挂企业提取的新增效益工资</t>
    <phoneticPr fontId="3" type="noConversion"/>
  </si>
  <si>
    <t>（五）债务重组损失减少利润总额</t>
    <phoneticPr fontId="3" type="noConversion"/>
  </si>
  <si>
    <t>（二）自然灾害发生的损失减少利润总额</t>
    <phoneticPr fontId="3" type="noConversion"/>
  </si>
  <si>
    <t>（八）营业范围调整增加（或减少）利润总额</t>
    <phoneticPr fontId="3" type="noConversion"/>
  </si>
  <si>
    <t>（九）税负调整增加（或减少）利润总额</t>
    <phoneticPr fontId="3" type="noConversion"/>
  </si>
  <si>
    <t>（十一）其他因素增加（或减少）利润总额</t>
    <phoneticPr fontId="3" type="noConversion"/>
  </si>
  <si>
    <t>基本情况表（三）</t>
    <phoneticPr fontId="3" type="noConversion"/>
  </si>
  <si>
    <t>一、企业办中小学校</t>
    <phoneticPr fontId="3" type="noConversion"/>
  </si>
  <si>
    <t>机构个数（个）</t>
    <phoneticPr fontId="3" type="noConversion"/>
  </si>
  <si>
    <t>年末职工人数（人）</t>
    <phoneticPr fontId="3" type="noConversion"/>
  </si>
  <si>
    <t>机构当年实际支出额</t>
    <phoneticPr fontId="3" type="noConversion"/>
  </si>
  <si>
    <t>年末资产总额</t>
    <phoneticPr fontId="3" type="noConversion"/>
  </si>
  <si>
    <t>小计</t>
    <phoneticPr fontId="3" type="noConversion"/>
  </si>
  <si>
    <t>其中</t>
    <phoneticPr fontId="3" type="noConversion"/>
  </si>
  <si>
    <t>日常经费支出</t>
    <phoneticPr fontId="3" type="noConversion"/>
  </si>
  <si>
    <t>基建或技改支出</t>
    <phoneticPr fontId="3" type="noConversion"/>
  </si>
  <si>
    <t>二、企业自办公安机构</t>
    <phoneticPr fontId="3" type="noConversion"/>
  </si>
  <si>
    <t>三、企业自办检察院</t>
    <phoneticPr fontId="3" type="noConversion"/>
  </si>
  <si>
    <t>四、企业自办法院</t>
    <phoneticPr fontId="3" type="noConversion"/>
  </si>
  <si>
    <t>五、企业自办医疗机构</t>
    <phoneticPr fontId="3" type="noConversion"/>
  </si>
  <si>
    <t>六、企业自办消防机构</t>
    <phoneticPr fontId="3" type="noConversion"/>
  </si>
  <si>
    <t>七、企业自办市政机构</t>
    <phoneticPr fontId="3" type="noConversion"/>
  </si>
  <si>
    <t>八、企业自办社保机构</t>
    <phoneticPr fontId="3" type="noConversion"/>
  </si>
  <si>
    <t>九、企业自办社区机构</t>
    <phoneticPr fontId="3" type="noConversion"/>
  </si>
  <si>
    <t>十、企业自办供水供电供暖供气等机构</t>
    <phoneticPr fontId="3" type="noConversion"/>
  </si>
  <si>
    <r>
      <t>合</t>
    </r>
    <r>
      <rPr>
        <sz val="12"/>
        <rFont val="Times New Roman"/>
        <family val="1"/>
      </rPr>
      <t xml:space="preserve">             </t>
    </r>
    <r>
      <rPr>
        <sz val="12"/>
        <rFont val="宋体"/>
        <family val="3"/>
        <charset val="134"/>
      </rPr>
      <t>计</t>
    </r>
    <phoneticPr fontId="3" type="noConversion"/>
  </si>
  <si>
    <r>
      <t>项</t>
    </r>
    <r>
      <rPr>
        <sz val="12"/>
        <rFont val="Times New Roman"/>
        <family val="1"/>
      </rPr>
      <t xml:space="preserve">        </t>
    </r>
    <r>
      <rPr>
        <sz val="12"/>
        <rFont val="宋体"/>
        <family val="3"/>
        <charset val="134"/>
      </rPr>
      <t>目</t>
    </r>
    <phoneticPr fontId="3" type="noConversion"/>
  </si>
  <si>
    <r>
      <t>栏</t>
    </r>
    <r>
      <rPr>
        <sz val="12"/>
        <rFont val="Times New Roman"/>
        <family val="1"/>
      </rPr>
      <t xml:space="preserve">        </t>
    </r>
    <r>
      <rPr>
        <sz val="12"/>
        <rFont val="宋体"/>
        <family val="3"/>
        <charset val="134"/>
      </rPr>
      <t>次</t>
    </r>
    <phoneticPr fontId="3" type="noConversion"/>
  </si>
  <si>
    <t>基 本 情 况 表（一）续</t>
    <phoneticPr fontId="3" type="noConversion"/>
  </si>
  <si>
    <t>基 本 情 况 表（二）</t>
    <phoneticPr fontId="3" type="noConversion"/>
  </si>
  <si>
    <t>基 本 情 况 表（二）续</t>
    <phoneticPr fontId="3" type="noConversion"/>
  </si>
  <si>
    <t>本年计划数</t>
    <phoneticPr fontId="3" type="noConversion"/>
  </si>
  <si>
    <t>上年同期实际数</t>
    <phoneticPr fontId="3" type="noConversion"/>
  </si>
  <si>
    <t>本年累计实际数</t>
    <phoneticPr fontId="3" type="noConversion"/>
  </si>
  <si>
    <r>
      <t>1.</t>
    </r>
    <r>
      <rPr>
        <sz val="12"/>
        <rFont val="宋体"/>
        <family val="3"/>
        <charset val="134"/>
      </rPr>
      <t>工资</t>
    </r>
    <phoneticPr fontId="3" type="noConversion"/>
  </si>
  <si>
    <r>
      <t>2.</t>
    </r>
    <r>
      <rPr>
        <sz val="12"/>
        <rFont val="宋体"/>
        <family val="3"/>
        <charset val="134"/>
      </rPr>
      <t>职工福利费</t>
    </r>
    <phoneticPr fontId="3" type="noConversion"/>
  </si>
  <si>
    <r>
      <t>3.</t>
    </r>
    <r>
      <rPr>
        <sz val="12"/>
        <rFont val="宋体"/>
        <family val="3"/>
        <charset val="134"/>
      </rPr>
      <t>折旧</t>
    </r>
    <phoneticPr fontId="3" type="noConversion"/>
  </si>
  <si>
    <r>
      <t>4.</t>
    </r>
    <r>
      <rPr>
        <sz val="12"/>
        <rFont val="宋体"/>
        <family val="3"/>
        <charset val="134"/>
      </rPr>
      <t>办公费</t>
    </r>
    <phoneticPr fontId="3" type="noConversion"/>
  </si>
  <si>
    <r>
      <t>5.</t>
    </r>
    <r>
      <rPr>
        <sz val="12"/>
        <rFont val="宋体"/>
        <family val="3"/>
        <charset val="134"/>
      </rPr>
      <t>差旅费</t>
    </r>
    <phoneticPr fontId="3" type="noConversion"/>
  </si>
  <si>
    <r>
      <t>6.</t>
    </r>
    <r>
      <rPr>
        <sz val="12"/>
        <rFont val="宋体"/>
        <family val="3"/>
        <charset val="134"/>
      </rPr>
      <t>运输费</t>
    </r>
    <phoneticPr fontId="3" type="noConversion"/>
  </si>
  <si>
    <r>
      <t>7.</t>
    </r>
    <r>
      <rPr>
        <sz val="12"/>
        <rFont val="宋体"/>
        <family val="3"/>
        <charset val="134"/>
      </rPr>
      <t>保险费</t>
    </r>
    <phoneticPr fontId="3" type="noConversion"/>
  </si>
  <si>
    <r>
      <t>8.</t>
    </r>
    <r>
      <rPr>
        <sz val="12"/>
        <rFont val="宋体"/>
        <family val="3"/>
        <charset val="134"/>
      </rPr>
      <t>租赁费</t>
    </r>
    <phoneticPr fontId="3" type="noConversion"/>
  </si>
  <si>
    <r>
      <t>9.</t>
    </r>
    <r>
      <rPr>
        <sz val="12"/>
        <rFont val="宋体"/>
        <family val="3"/>
        <charset val="134"/>
      </rPr>
      <t>修理费</t>
    </r>
    <phoneticPr fontId="3" type="noConversion"/>
  </si>
  <si>
    <r>
      <t>10.</t>
    </r>
    <r>
      <rPr>
        <sz val="12"/>
        <rFont val="宋体"/>
        <family val="3"/>
        <charset val="134"/>
      </rPr>
      <t>咨询费</t>
    </r>
    <phoneticPr fontId="3" type="noConversion"/>
  </si>
  <si>
    <r>
      <t>11.</t>
    </r>
    <r>
      <rPr>
        <sz val="12"/>
        <rFont val="宋体"/>
        <family val="3"/>
        <charset val="134"/>
      </rPr>
      <t>诉讼费</t>
    </r>
    <phoneticPr fontId="3" type="noConversion"/>
  </si>
  <si>
    <r>
      <t>12.</t>
    </r>
    <r>
      <rPr>
        <sz val="12"/>
        <rFont val="宋体"/>
        <family val="3"/>
        <charset val="134"/>
      </rPr>
      <t>排污费</t>
    </r>
    <phoneticPr fontId="3" type="noConversion"/>
  </si>
  <si>
    <r>
      <t>13.</t>
    </r>
    <r>
      <rPr>
        <sz val="12"/>
        <rFont val="宋体"/>
        <family val="3"/>
        <charset val="134"/>
      </rPr>
      <t>绿化费</t>
    </r>
    <phoneticPr fontId="3" type="noConversion"/>
  </si>
  <si>
    <r>
      <t>14.</t>
    </r>
    <r>
      <rPr>
        <sz val="12"/>
        <rFont val="宋体"/>
        <family val="3"/>
        <charset val="134"/>
      </rPr>
      <t>物料消耗</t>
    </r>
    <phoneticPr fontId="3" type="noConversion"/>
  </si>
  <si>
    <r>
      <t>15.</t>
    </r>
    <r>
      <rPr>
        <sz val="12"/>
        <rFont val="宋体"/>
        <family val="3"/>
        <charset val="134"/>
      </rPr>
      <t>低值易耗品摊销</t>
    </r>
    <phoneticPr fontId="3" type="noConversion"/>
  </si>
  <si>
    <r>
      <t>16.</t>
    </r>
    <r>
      <rPr>
        <sz val="12"/>
        <rFont val="宋体"/>
        <family val="3"/>
        <charset val="134"/>
      </rPr>
      <t>无形资产摊销</t>
    </r>
    <phoneticPr fontId="3" type="noConversion"/>
  </si>
  <si>
    <r>
      <t>17.</t>
    </r>
    <r>
      <rPr>
        <sz val="12"/>
        <rFont val="宋体"/>
        <family val="3"/>
        <charset val="134"/>
      </rPr>
      <t>递延资产摊销</t>
    </r>
    <phoneticPr fontId="3" type="noConversion"/>
  </si>
  <si>
    <r>
      <t>18.</t>
    </r>
    <r>
      <rPr>
        <sz val="12"/>
        <rFont val="宋体"/>
        <family val="3"/>
        <charset val="134"/>
      </rPr>
      <t>坏帐损失</t>
    </r>
    <phoneticPr fontId="3" type="noConversion"/>
  </si>
  <si>
    <r>
      <t xml:space="preserve">     </t>
    </r>
    <r>
      <rPr>
        <sz val="8"/>
        <rFont val="宋体"/>
        <family val="3"/>
        <charset val="134"/>
      </rPr>
      <t>其中：提取的坏帐准备</t>
    </r>
    <phoneticPr fontId="3" type="noConversion"/>
  </si>
  <si>
    <t>管理费用合计</t>
    <phoneticPr fontId="3" type="noConversion"/>
  </si>
  <si>
    <t>应上交应弥补款项表</t>
    <phoneticPr fontId="3" type="noConversion"/>
  </si>
  <si>
    <r>
      <t>项</t>
    </r>
    <r>
      <rPr>
        <sz val="12"/>
        <rFont val="Times New Roman"/>
        <family val="1"/>
      </rPr>
      <t xml:space="preserve">     </t>
    </r>
    <r>
      <rPr>
        <sz val="12"/>
        <rFont val="宋体"/>
        <family val="3"/>
        <charset val="134"/>
      </rPr>
      <t>目</t>
    </r>
    <phoneticPr fontId="3" type="noConversion"/>
  </si>
  <si>
    <t>行次</t>
    <phoneticPr fontId="3" type="noConversion"/>
  </si>
  <si>
    <t>上年累计数</t>
    <phoneticPr fontId="3" type="noConversion"/>
  </si>
  <si>
    <t>本年累计数</t>
    <phoneticPr fontId="3" type="noConversion"/>
  </si>
  <si>
    <r>
      <t>(</t>
    </r>
    <r>
      <rPr>
        <sz val="10"/>
        <rFont val="宋体"/>
        <family val="3"/>
        <charset val="134"/>
      </rPr>
      <t>一</t>
    </r>
    <r>
      <rPr>
        <sz val="10"/>
        <rFont val="Times New Roman"/>
        <family val="1"/>
      </rPr>
      <t>)</t>
    </r>
    <r>
      <rPr>
        <sz val="10"/>
        <rFont val="宋体"/>
        <family val="3"/>
        <charset val="134"/>
      </rPr>
      <t>一般纳税人填报部份</t>
    </r>
    <r>
      <rPr>
        <sz val="10"/>
        <rFont val="Times New Roman"/>
        <family val="1"/>
      </rPr>
      <t>:</t>
    </r>
    <phoneticPr fontId="3" type="noConversion"/>
  </si>
  <si>
    <r>
      <t xml:space="preserve">      </t>
    </r>
    <r>
      <rPr>
        <sz val="12"/>
        <rFont val="宋体"/>
        <family val="3"/>
        <charset val="134"/>
      </rPr>
      <t>年初未交数</t>
    </r>
    <phoneticPr fontId="3" type="noConversion"/>
  </si>
  <si>
    <r>
      <t>1</t>
    </r>
    <r>
      <rPr>
        <sz val="12"/>
        <rFont val="宋体"/>
        <family val="3"/>
        <charset val="134"/>
      </rPr>
      <t>、应交增值税：</t>
    </r>
    <phoneticPr fontId="3" type="noConversion"/>
  </si>
  <si>
    <r>
      <t xml:space="preserve">      </t>
    </r>
    <r>
      <rPr>
        <sz val="12"/>
        <rFont val="宋体"/>
        <family val="3"/>
        <charset val="134"/>
      </rPr>
      <t>本年应交数</t>
    </r>
    <phoneticPr fontId="3" type="noConversion"/>
  </si>
  <si>
    <r>
      <t xml:space="preserve">       </t>
    </r>
    <r>
      <rPr>
        <sz val="8"/>
        <rFont val="宋体"/>
        <family val="3"/>
        <charset val="134"/>
      </rPr>
      <t>(</t>
    </r>
    <r>
      <rPr>
        <sz val="8"/>
        <rFont val="Times New Roman"/>
        <family val="1"/>
      </rPr>
      <t>1)</t>
    </r>
    <r>
      <rPr>
        <sz val="8"/>
        <rFont val="宋体"/>
        <family val="3"/>
        <charset val="134"/>
      </rPr>
      <t>、年初未抵扣数（用“一”号表示）</t>
    </r>
    <phoneticPr fontId="3" type="noConversion"/>
  </si>
  <si>
    <r>
      <t xml:space="preserve">      </t>
    </r>
    <r>
      <rPr>
        <sz val="12"/>
        <rFont val="宋体"/>
        <family val="3"/>
        <charset val="134"/>
      </rPr>
      <t>本年已交数</t>
    </r>
    <phoneticPr fontId="3" type="noConversion"/>
  </si>
  <si>
    <r>
      <t xml:space="preserve">  (</t>
    </r>
    <r>
      <rPr>
        <sz val="12"/>
        <rFont val="Times New Roman"/>
        <family val="1"/>
      </rPr>
      <t>2)</t>
    </r>
    <r>
      <rPr>
        <sz val="12"/>
        <rFont val="宋体"/>
        <family val="3"/>
        <charset val="134"/>
      </rPr>
      <t>、销项税额</t>
    </r>
    <phoneticPr fontId="3" type="noConversion"/>
  </si>
  <si>
    <r>
      <t xml:space="preserve">      </t>
    </r>
    <r>
      <rPr>
        <sz val="12"/>
        <rFont val="宋体"/>
        <family val="3"/>
        <charset val="134"/>
      </rPr>
      <t>年末未交数</t>
    </r>
    <phoneticPr fontId="3" type="noConversion"/>
  </si>
  <si>
    <r>
      <t xml:space="preserve">             </t>
    </r>
    <r>
      <rPr>
        <sz val="12"/>
        <rFont val="宋体"/>
        <family val="3"/>
        <charset val="134"/>
      </rPr>
      <t>出口退税</t>
    </r>
    <phoneticPr fontId="3" type="noConversion"/>
  </si>
  <si>
    <r>
      <t xml:space="preserve">             </t>
    </r>
    <r>
      <rPr>
        <sz val="12"/>
        <rFont val="宋体"/>
        <family val="3"/>
        <charset val="134"/>
      </rPr>
      <t>进项税额转出</t>
    </r>
    <phoneticPr fontId="3" type="noConversion"/>
  </si>
  <si>
    <r>
      <t xml:space="preserve">             </t>
    </r>
    <r>
      <rPr>
        <sz val="12"/>
        <rFont val="宋体"/>
        <family val="3"/>
        <charset val="134"/>
      </rPr>
      <t>转出多交增值税</t>
    </r>
    <phoneticPr fontId="3" type="noConversion"/>
  </si>
  <si>
    <r>
      <t xml:space="preserve">  (</t>
    </r>
    <r>
      <rPr>
        <sz val="12"/>
        <rFont val="Times New Roman"/>
        <family val="1"/>
      </rPr>
      <t>3)</t>
    </r>
    <r>
      <rPr>
        <sz val="12"/>
        <rFont val="宋体"/>
        <family val="3"/>
        <charset val="134"/>
      </rPr>
      <t>、进项税额</t>
    </r>
    <phoneticPr fontId="3" type="noConversion"/>
  </si>
  <si>
    <r>
      <t xml:space="preserve">             </t>
    </r>
    <r>
      <rPr>
        <sz val="12"/>
        <rFont val="宋体"/>
        <family val="3"/>
        <charset val="134"/>
      </rPr>
      <t>已交税金</t>
    </r>
    <phoneticPr fontId="3" type="noConversion"/>
  </si>
  <si>
    <r>
      <t xml:space="preserve">             </t>
    </r>
    <r>
      <rPr>
        <sz val="12"/>
        <rFont val="宋体"/>
        <family val="3"/>
        <charset val="134"/>
      </rPr>
      <t>减免税款</t>
    </r>
    <phoneticPr fontId="3" type="noConversion"/>
  </si>
  <si>
    <r>
      <t xml:space="preserve">                 </t>
    </r>
    <r>
      <rPr>
        <sz val="8"/>
        <rFont val="宋体"/>
        <family val="3"/>
        <charset val="134"/>
      </rPr>
      <t>出口抵减内销产品应纳税额</t>
    </r>
    <phoneticPr fontId="3" type="noConversion"/>
  </si>
  <si>
    <r>
      <t xml:space="preserve">             </t>
    </r>
    <r>
      <rPr>
        <sz val="12"/>
        <rFont val="宋体"/>
        <family val="3"/>
        <charset val="134"/>
      </rPr>
      <t>转出未交增值税</t>
    </r>
    <phoneticPr fontId="3" type="noConversion"/>
  </si>
  <si>
    <r>
      <t xml:space="preserve">   (</t>
    </r>
    <r>
      <rPr>
        <sz val="8"/>
        <rFont val="Times New Roman"/>
        <family val="1"/>
      </rPr>
      <t>4)</t>
    </r>
    <r>
      <rPr>
        <sz val="8"/>
        <rFont val="宋体"/>
        <family val="3"/>
        <charset val="134"/>
      </rPr>
      <t>、年末未抵扣数（用“一”号表示）</t>
    </r>
    <phoneticPr fontId="3" type="noConversion"/>
  </si>
  <si>
    <r>
      <t>2</t>
    </r>
    <r>
      <rPr>
        <sz val="12"/>
        <rFont val="宋体"/>
        <family val="3"/>
        <charset val="134"/>
      </rPr>
      <t>、未交增值税：</t>
    </r>
    <phoneticPr fontId="3" type="noConversion"/>
  </si>
  <si>
    <r>
      <t xml:space="preserve">      </t>
    </r>
    <r>
      <rPr>
        <sz val="8"/>
        <rFont val="宋体"/>
        <family val="3"/>
        <charset val="134"/>
      </rPr>
      <t>年初未交数</t>
    </r>
    <r>
      <rPr>
        <sz val="8"/>
        <rFont val="Times New Roman"/>
        <family val="1"/>
      </rPr>
      <t xml:space="preserve"> </t>
    </r>
    <r>
      <rPr>
        <sz val="8"/>
        <rFont val="宋体"/>
        <family val="3"/>
        <charset val="134"/>
      </rPr>
      <t>（多交数以“—</t>
    </r>
    <r>
      <rPr>
        <sz val="8"/>
        <rFont val="Times New Roman"/>
        <family val="1"/>
      </rPr>
      <t>”</t>
    </r>
    <r>
      <rPr>
        <sz val="8"/>
        <rFont val="宋体"/>
        <family val="3"/>
        <charset val="134"/>
      </rPr>
      <t>号填列）</t>
    </r>
    <phoneticPr fontId="3" type="noConversion"/>
  </si>
  <si>
    <r>
      <t xml:space="preserve">      </t>
    </r>
    <r>
      <rPr>
        <sz val="8"/>
        <rFont val="宋体"/>
        <family val="3"/>
        <charset val="134"/>
      </rPr>
      <t>本年转入数（多交数以“—”号填列）</t>
    </r>
    <phoneticPr fontId="3" type="noConversion"/>
  </si>
  <si>
    <r>
      <t xml:space="preserve">      </t>
    </r>
    <r>
      <rPr>
        <sz val="8"/>
        <rFont val="宋体"/>
        <family val="3"/>
        <charset val="134"/>
      </rPr>
      <t>年末未交数（多交数以“—“号填列）</t>
    </r>
    <phoneticPr fontId="3" type="noConversion"/>
  </si>
  <si>
    <r>
      <t>(</t>
    </r>
    <r>
      <rPr>
        <sz val="12"/>
        <rFont val="宋体"/>
        <family val="3"/>
        <charset val="134"/>
      </rPr>
      <t>二</t>
    </r>
    <r>
      <rPr>
        <sz val="12"/>
        <rFont val="Times New Roman"/>
        <family val="1"/>
      </rPr>
      <t>)</t>
    </r>
    <r>
      <rPr>
        <sz val="12"/>
        <rFont val="宋体"/>
        <family val="3"/>
        <charset val="134"/>
      </rPr>
      <t>小规模纳税人填报部份</t>
    </r>
    <r>
      <rPr>
        <sz val="12"/>
        <rFont val="Times New Roman"/>
        <family val="1"/>
      </rPr>
      <t>:</t>
    </r>
    <phoneticPr fontId="3" type="noConversion"/>
  </si>
  <si>
    <r>
      <t xml:space="preserve">      </t>
    </r>
    <r>
      <rPr>
        <sz val="12"/>
        <rFont val="宋体"/>
        <family val="3"/>
        <charset val="134"/>
      </rPr>
      <t>本年已交进口关税</t>
    </r>
    <phoneticPr fontId="3" type="noConversion"/>
  </si>
  <si>
    <r>
      <t xml:space="preserve">      </t>
    </r>
    <r>
      <rPr>
        <sz val="12"/>
        <rFont val="宋体"/>
        <family val="3"/>
        <charset val="134"/>
      </rPr>
      <t>本年已交出口关税</t>
    </r>
    <phoneticPr fontId="3" type="noConversion"/>
  </si>
  <si>
    <r>
      <t xml:space="preserve">      </t>
    </r>
    <r>
      <rPr>
        <sz val="12"/>
        <rFont val="宋体"/>
        <family val="3"/>
        <charset val="134"/>
      </rPr>
      <t>年末未补数</t>
    </r>
    <phoneticPr fontId="3" type="noConversion"/>
  </si>
  <si>
    <r>
      <t xml:space="preserve">      </t>
    </r>
    <r>
      <rPr>
        <sz val="12"/>
        <rFont val="宋体"/>
        <family val="3"/>
        <charset val="134"/>
      </rPr>
      <t>年初结余</t>
    </r>
    <phoneticPr fontId="3" type="noConversion"/>
  </si>
  <si>
    <r>
      <t xml:space="preserve">      </t>
    </r>
    <r>
      <rPr>
        <sz val="12"/>
        <rFont val="宋体"/>
        <family val="3"/>
        <charset val="134"/>
      </rPr>
      <t>本年拨入</t>
    </r>
    <phoneticPr fontId="3" type="noConversion"/>
  </si>
  <si>
    <r>
      <t xml:space="preserve">      </t>
    </r>
    <r>
      <rPr>
        <sz val="12"/>
        <rFont val="宋体"/>
        <family val="3"/>
        <charset val="134"/>
      </rPr>
      <t>本年支出</t>
    </r>
    <phoneticPr fontId="3" type="noConversion"/>
  </si>
  <si>
    <r>
      <t xml:space="preserve">      </t>
    </r>
    <r>
      <rPr>
        <sz val="12"/>
        <rFont val="宋体"/>
        <family val="3"/>
        <charset val="134"/>
      </rPr>
      <t>本年结余</t>
    </r>
    <phoneticPr fontId="3" type="noConversion"/>
  </si>
  <si>
    <r>
      <t xml:space="preserve">      </t>
    </r>
    <r>
      <rPr>
        <sz val="12"/>
        <rFont val="宋体"/>
        <family val="3"/>
        <charset val="134"/>
      </rPr>
      <t>年初未补数</t>
    </r>
    <phoneticPr fontId="3" type="noConversion"/>
  </si>
  <si>
    <r>
      <t xml:space="preserve">      </t>
    </r>
    <r>
      <rPr>
        <sz val="12"/>
        <rFont val="宋体"/>
        <family val="3"/>
        <charset val="134"/>
      </rPr>
      <t>本年应补数</t>
    </r>
    <phoneticPr fontId="3" type="noConversion"/>
  </si>
  <si>
    <r>
      <t xml:space="preserve">      </t>
    </r>
    <r>
      <rPr>
        <sz val="12"/>
        <rFont val="宋体"/>
        <family val="3"/>
        <charset val="134"/>
      </rPr>
      <t>本年已补数</t>
    </r>
    <phoneticPr fontId="3" type="noConversion"/>
  </si>
  <si>
    <t>制造费用</t>
    <phoneticPr fontId="3" type="noConversion"/>
  </si>
  <si>
    <t>行次</t>
    <phoneticPr fontId="3" type="noConversion"/>
  </si>
  <si>
    <t>本年计划数</t>
    <phoneticPr fontId="3" type="noConversion"/>
  </si>
  <si>
    <t>上年同期实际数</t>
    <phoneticPr fontId="3" type="noConversion"/>
  </si>
  <si>
    <t>本年累计实际数</t>
    <phoneticPr fontId="3" type="noConversion"/>
  </si>
  <si>
    <t>产品销售费用</t>
    <phoneticPr fontId="3" type="noConversion"/>
  </si>
  <si>
    <r>
      <t>1.</t>
    </r>
    <r>
      <rPr>
        <sz val="12"/>
        <rFont val="宋体"/>
        <family val="3"/>
        <charset val="134"/>
      </rPr>
      <t>工资</t>
    </r>
    <phoneticPr fontId="3" type="noConversion"/>
  </si>
  <si>
    <r>
      <t>2.</t>
    </r>
    <r>
      <rPr>
        <sz val="12"/>
        <rFont val="宋体"/>
        <family val="3"/>
        <charset val="134"/>
      </rPr>
      <t>职工福利费</t>
    </r>
    <phoneticPr fontId="3" type="noConversion"/>
  </si>
  <si>
    <r>
      <t>3.</t>
    </r>
    <r>
      <rPr>
        <sz val="12"/>
        <rFont val="宋体"/>
        <family val="3"/>
        <charset val="134"/>
      </rPr>
      <t>折旧费</t>
    </r>
    <phoneticPr fontId="3" type="noConversion"/>
  </si>
  <si>
    <r>
      <t>3.</t>
    </r>
    <r>
      <rPr>
        <sz val="12"/>
        <rFont val="宋体"/>
        <family val="3"/>
        <charset val="134"/>
      </rPr>
      <t>业务费</t>
    </r>
    <phoneticPr fontId="3" type="noConversion"/>
  </si>
  <si>
    <r>
      <t>4.</t>
    </r>
    <r>
      <rPr>
        <sz val="12"/>
        <rFont val="宋体"/>
        <family val="3"/>
        <charset val="134"/>
      </rPr>
      <t>修理费</t>
    </r>
    <phoneticPr fontId="3" type="noConversion"/>
  </si>
  <si>
    <r>
      <t>4.</t>
    </r>
    <r>
      <rPr>
        <sz val="12"/>
        <rFont val="宋体"/>
        <family val="3"/>
        <charset val="134"/>
      </rPr>
      <t>运输费</t>
    </r>
    <phoneticPr fontId="3" type="noConversion"/>
  </si>
  <si>
    <r>
      <t>5.</t>
    </r>
    <r>
      <rPr>
        <sz val="12"/>
        <rFont val="宋体"/>
        <family val="3"/>
        <charset val="134"/>
      </rPr>
      <t>办公费</t>
    </r>
    <phoneticPr fontId="3" type="noConversion"/>
  </si>
  <si>
    <r>
      <t>5.</t>
    </r>
    <r>
      <rPr>
        <sz val="12"/>
        <rFont val="宋体"/>
        <family val="3"/>
        <charset val="134"/>
      </rPr>
      <t>装卸费</t>
    </r>
    <phoneticPr fontId="3" type="noConversion"/>
  </si>
  <si>
    <r>
      <t>6.</t>
    </r>
    <r>
      <rPr>
        <sz val="12"/>
        <rFont val="宋体"/>
        <family val="3"/>
        <charset val="134"/>
      </rPr>
      <t>水电费</t>
    </r>
    <phoneticPr fontId="3" type="noConversion"/>
  </si>
  <si>
    <r>
      <t>6.</t>
    </r>
    <r>
      <rPr>
        <sz val="12"/>
        <rFont val="宋体"/>
        <family val="3"/>
        <charset val="134"/>
      </rPr>
      <t>包装费</t>
    </r>
    <phoneticPr fontId="3" type="noConversion"/>
  </si>
  <si>
    <r>
      <t>7.</t>
    </r>
    <r>
      <rPr>
        <sz val="12"/>
        <rFont val="宋体"/>
        <family val="3"/>
        <charset val="134"/>
      </rPr>
      <t>机物料消耗</t>
    </r>
    <phoneticPr fontId="3" type="noConversion"/>
  </si>
  <si>
    <r>
      <t>7.</t>
    </r>
    <r>
      <rPr>
        <sz val="12"/>
        <rFont val="宋体"/>
        <family val="3"/>
        <charset val="134"/>
      </rPr>
      <t>保险费</t>
    </r>
    <phoneticPr fontId="3" type="noConversion"/>
  </si>
  <si>
    <r>
      <t>8.</t>
    </r>
    <r>
      <rPr>
        <sz val="12"/>
        <rFont val="宋体"/>
        <family val="3"/>
        <charset val="134"/>
      </rPr>
      <t>劳动保护费</t>
    </r>
    <phoneticPr fontId="3" type="noConversion"/>
  </si>
  <si>
    <r>
      <t>8.</t>
    </r>
    <r>
      <rPr>
        <sz val="12"/>
        <rFont val="宋体"/>
        <family val="3"/>
        <charset val="134"/>
      </rPr>
      <t>展览费</t>
    </r>
    <phoneticPr fontId="3" type="noConversion"/>
  </si>
  <si>
    <r>
      <t>9.</t>
    </r>
    <r>
      <rPr>
        <sz val="12"/>
        <rFont val="宋体"/>
        <family val="3"/>
        <charset val="134"/>
      </rPr>
      <t>租赁费</t>
    </r>
    <phoneticPr fontId="3" type="noConversion"/>
  </si>
  <si>
    <r>
      <t>9.</t>
    </r>
    <r>
      <rPr>
        <sz val="12"/>
        <rFont val="宋体"/>
        <family val="3"/>
        <charset val="134"/>
      </rPr>
      <t>广告费</t>
    </r>
    <phoneticPr fontId="3" type="noConversion"/>
  </si>
  <si>
    <r>
      <t>10.</t>
    </r>
    <r>
      <rPr>
        <sz val="12"/>
        <rFont val="宋体"/>
        <family val="3"/>
        <charset val="134"/>
      </rPr>
      <t>差旅费</t>
    </r>
    <phoneticPr fontId="3" type="noConversion"/>
  </si>
  <si>
    <r>
      <t>11.</t>
    </r>
    <r>
      <rPr>
        <sz val="12"/>
        <rFont val="宋体"/>
        <family val="3"/>
        <charset val="134"/>
      </rPr>
      <t>保险费</t>
    </r>
    <phoneticPr fontId="3" type="noConversion"/>
  </si>
  <si>
    <r>
      <t>11.</t>
    </r>
    <r>
      <rPr>
        <sz val="12"/>
        <rFont val="宋体"/>
        <family val="3"/>
        <charset val="134"/>
      </rPr>
      <t>租赁费</t>
    </r>
    <phoneticPr fontId="3" type="noConversion"/>
  </si>
  <si>
    <r>
      <t>12.</t>
    </r>
    <r>
      <rPr>
        <sz val="12"/>
        <rFont val="宋体"/>
        <family val="3"/>
        <charset val="134"/>
      </rPr>
      <t>其他</t>
    </r>
    <phoneticPr fontId="3" type="noConversion"/>
  </si>
  <si>
    <r>
      <t>12.</t>
    </r>
    <r>
      <rPr>
        <sz val="12"/>
        <rFont val="宋体"/>
        <family val="3"/>
        <charset val="134"/>
      </rPr>
      <t>低值易耗品摊销</t>
    </r>
    <phoneticPr fontId="3" type="noConversion"/>
  </si>
  <si>
    <r>
      <t>13.</t>
    </r>
    <r>
      <rPr>
        <sz val="12"/>
        <rFont val="宋体"/>
        <family val="3"/>
        <charset val="134"/>
      </rPr>
      <t>物料消耗</t>
    </r>
    <phoneticPr fontId="3" type="noConversion"/>
  </si>
  <si>
    <r>
      <t>14.</t>
    </r>
    <r>
      <rPr>
        <sz val="12"/>
        <rFont val="宋体"/>
        <family val="3"/>
        <charset val="134"/>
      </rPr>
      <t>提取的流动资金</t>
    </r>
    <phoneticPr fontId="3" type="noConversion"/>
  </si>
  <si>
    <r>
      <t>15.</t>
    </r>
    <r>
      <rPr>
        <sz val="12"/>
        <rFont val="宋体"/>
        <family val="3"/>
        <charset val="134"/>
      </rPr>
      <t>其他</t>
    </r>
    <phoneticPr fontId="3" type="noConversion"/>
  </si>
  <si>
    <t>制造费用合计</t>
    <phoneticPr fontId="3" type="noConversion"/>
  </si>
  <si>
    <t>产品销售费用合计</t>
    <phoneticPr fontId="3" type="noConversion"/>
  </si>
  <si>
    <t>一、增值税：</t>
    <phoneticPr fontId="3" type="noConversion"/>
  </si>
  <si>
    <t>三、营业税：</t>
    <phoneticPr fontId="3" type="noConversion"/>
  </si>
  <si>
    <t>四、资源税：</t>
    <phoneticPr fontId="3" type="noConversion"/>
  </si>
  <si>
    <t>五、城建税：</t>
    <phoneticPr fontId="3" type="noConversion"/>
  </si>
  <si>
    <t>六、教育附加费：</t>
    <phoneticPr fontId="3" type="noConversion"/>
  </si>
  <si>
    <t>七、农牧业税：</t>
    <phoneticPr fontId="3" type="noConversion"/>
  </si>
  <si>
    <t>八、关税：</t>
    <phoneticPr fontId="3" type="noConversion"/>
  </si>
  <si>
    <t>二、消费税：</t>
    <phoneticPr fontId="3" type="noConversion"/>
  </si>
  <si>
    <t>九、企业所得税：</t>
    <phoneticPr fontId="3" type="noConversion"/>
  </si>
  <si>
    <r>
      <t xml:space="preserve"> </t>
    </r>
    <r>
      <rPr>
        <b/>
        <sz val="12"/>
        <rFont val="宋体"/>
        <family val="3"/>
        <charset val="134"/>
      </rPr>
      <t>十、其他各税：</t>
    </r>
    <phoneticPr fontId="3" type="noConversion"/>
  </si>
  <si>
    <t>十一、财政拨款：</t>
    <phoneticPr fontId="3" type="noConversion"/>
  </si>
  <si>
    <t>十二、储备粮油差价款：</t>
    <phoneticPr fontId="3" type="noConversion"/>
  </si>
  <si>
    <t>十三、预算弥补亏损及补贴：</t>
    <phoneticPr fontId="3" type="noConversion"/>
  </si>
  <si>
    <t>制造费用及产品销售明细表</t>
    <phoneticPr fontId="3" type="noConversion"/>
  </si>
  <si>
    <t>利润及利润分配表</t>
    <phoneticPr fontId="3" type="noConversion"/>
  </si>
  <si>
    <t>项         目</t>
    <phoneticPr fontId="3" type="noConversion"/>
  </si>
  <si>
    <t>一.主营业务收入</t>
    <phoneticPr fontId="3" type="noConversion"/>
  </si>
  <si>
    <t>二.主营业务收入净额</t>
    <phoneticPr fontId="3" type="noConversion"/>
  </si>
  <si>
    <t>三.主营业务利润</t>
    <phoneticPr fontId="3" type="noConversion"/>
  </si>
  <si>
    <t>八.可供投资者分配的利润</t>
    <phoneticPr fontId="3" type="noConversion"/>
  </si>
  <si>
    <t>减:(一)应付优先股股利</t>
    <phoneticPr fontId="3" type="noConversion"/>
  </si>
  <si>
    <t>九.未分配利润</t>
    <phoneticPr fontId="3" type="noConversion"/>
  </si>
  <si>
    <t xml:space="preserve">       进口产品销售收入</t>
    <phoneticPr fontId="3" type="noConversion"/>
  </si>
  <si>
    <t xml:space="preserve">   减:折扣及折让</t>
    <phoneticPr fontId="3" type="noConversion"/>
  </si>
  <si>
    <t xml:space="preserve">   减:(一)主营业务成本</t>
    <phoneticPr fontId="3" type="noConversion"/>
  </si>
  <si>
    <t xml:space="preserve">      其中:出口产品销售成本</t>
    <phoneticPr fontId="3" type="noConversion"/>
  </si>
  <si>
    <t xml:space="preserve">     (二)主营业务税金及附加</t>
    <phoneticPr fontId="3" type="noConversion"/>
  </si>
  <si>
    <r>
      <t xml:space="preserve">            </t>
    </r>
    <r>
      <rPr>
        <sz val="10"/>
        <rFont val="宋体"/>
        <family val="3"/>
        <charset val="134"/>
      </rPr>
      <t>(三)经营费用</t>
    </r>
    <phoneticPr fontId="3" type="noConversion"/>
  </si>
  <si>
    <t xml:space="preserve">     (四)其他</t>
    <phoneticPr fontId="3" type="noConversion"/>
  </si>
  <si>
    <t xml:space="preserve">  加:(一)递延收益</t>
    <phoneticPr fontId="3" type="noConversion"/>
  </si>
  <si>
    <r>
      <t xml:space="preserve"> </t>
    </r>
    <r>
      <rPr>
        <sz val="10"/>
        <rFont val="宋体"/>
        <family val="3"/>
        <charset val="134"/>
      </rPr>
      <t xml:space="preserve">    (二)代购代销收入</t>
    </r>
    <phoneticPr fontId="3" type="noConversion"/>
  </si>
  <si>
    <r>
      <t xml:space="preserve"> </t>
    </r>
    <r>
      <rPr>
        <sz val="10"/>
        <rFont val="宋体"/>
        <family val="3"/>
        <charset val="134"/>
      </rPr>
      <t xml:space="preserve">    (三)其    他</t>
    </r>
    <phoneticPr fontId="3" type="noConversion"/>
  </si>
  <si>
    <t xml:space="preserve">   加:其他业务利润</t>
    <phoneticPr fontId="3" type="noConversion"/>
  </si>
  <si>
    <t xml:space="preserve">   减:(一)营业费用</t>
    <phoneticPr fontId="3" type="noConversion"/>
  </si>
  <si>
    <t xml:space="preserve">  (二)管理费用</t>
    <phoneticPr fontId="3" type="noConversion"/>
  </si>
  <si>
    <t xml:space="preserve">  (三)财务费用</t>
    <phoneticPr fontId="3" type="noConversion"/>
  </si>
  <si>
    <t xml:space="preserve">  (四)其他</t>
    <phoneticPr fontId="3" type="noConversion"/>
  </si>
  <si>
    <t xml:space="preserve">   加:(一)投资收益</t>
    <phoneticPr fontId="3" type="noConversion"/>
  </si>
  <si>
    <t xml:space="preserve">      (二)期货收益</t>
    <phoneticPr fontId="3" type="noConversion"/>
  </si>
  <si>
    <t xml:space="preserve">      (三)补贴收入</t>
    <phoneticPr fontId="3" type="noConversion"/>
  </si>
  <si>
    <t xml:space="preserve">      (四)营业外收入</t>
    <phoneticPr fontId="3" type="noConversion"/>
  </si>
  <si>
    <t xml:space="preserve">      (五)其他</t>
    <phoneticPr fontId="3" type="noConversion"/>
  </si>
  <si>
    <t xml:space="preserve">   减:(一)营业外支出</t>
    <phoneticPr fontId="3" type="noConversion"/>
  </si>
  <si>
    <t xml:space="preserve">     其中:处置固定资产净收益</t>
    <phoneticPr fontId="3" type="noConversion"/>
  </si>
  <si>
    <t xml:space="preserve">          非货币性交易收益</t>
    <phoneticPr fontId="3" type="noConversion"/>
  </si>
  <si>
    <t xml:space="preserve">          出售无形资产收益</t>
    <phoneticPr fontId="3" type="noConversion"/>
  </si>
  <si>
    <t xml:space="preserve">          罚款净收入</t>
    <phoneticPr fontId="3" type="noConversion"/>
  </si>
  <si>
    <t xml:space="preserve">  其中:补贴前亏损企业补贴收入</t>
    <phoneticPr fontId="3" type="noConversion"/>
  </si>
  <si>
    <t xml:space="preserve">   其中:处置固定资产净损失</t>
    <phoneticPr fontId="3" type="noConversion"/>
  </si>
  <si>
    <t xml:space="preserve">        债务重组损失</t>
    <phoneticPr fontId="3" type="noConversion"/>
  </si>
  <si>
    <t xml:space="preserve">        罚款支出</t>
    <phoneticPr fontId="3" type="noConversion"/>
  </si>
  <si>
    <t xml:space="preserve">        捐赠支出</t>
    <phoneticPr fontId="3" type="noConversion"/>
  </si>
  <si>
    <t xml:space="preserve">   减:所得税</t>
    <phoneticPr fontId="3" type="noConversion"/>
  </si>
  <si>
    <t>*     少数股东损益</t>
    <phoneticPr fontId="3" type="noConversion"/>
  </si>
  <si>
    <t>*  加:未确认的投资损失</t>
    <phoneticPr fontId="3" type="noConversion"/>
  </si>
  <si>
    <t xml:space="preserve">   加:(一)年初未分配利润</t>
    <phoneticPr fontId="3" type="noConversion"/>
  </si>
  <si>
    <r>
      <t xml:space="preserve"> </t>
    </r>
    <r>
      <rPr>
        <sz val="10"/>
        <rFont val="宋体"/>
        <family val="3"/>
        <charset val="134"/>
      </rPr>
      <t xml:space="preserve">     (二)盈余公积补亏</t>
    </r>
    <phoneticPr fontId="3" type="noConversion"/>
  </si>
  <si>
    <t xml:space="preserve">     (三)其他调整因素</t>
    <phoneticPr fontId="3" type="noConversion"/>
  </si>
  <si>
    <t>其中:结转的含量工资包干结余</t>
    <phoneticPr fontId="3" type="noConversion"/>
  </si>
  <si>
    <t xml:space="preserve">   (九)其他</t>
    <phoneticPr fontId="3" type="noConversion"/>
  </si>
  <si>
    <t xml:space="preserve">   (二)提取任意盈余公积</t>
    <phoneticPr fontId="3" type="noConversion"/>
  </si>
  <si>
    <t xml:space="preserve">   (三)应付普通股股利</t>
    <phoneticPr fontId="3" type="noConversion"/>
  </si>
  <si>
    <t xml:space="preserve">   (四)转作资本(股本)的普通股股利</t>
    <phoneticPr fontId="3" type="noConversion"/>
  </si>
  <si>
    <t xml:space="preserve">   (五)其他</t>
    <phoneticPr fontId="3" type="noConversion"/>
  </si>
  <si>
    <t xml:space="preserve">   其中:应由以后年度税前利润弥补的亏损</t>
    <phoneticPr fontId="3" type="noConversion"/>
  </si>
  <si>
    <r>
      <t xml:space="preserve">          </t>
    </r>
    <r>
      <rPr>
        <sz val="10"/>
        <rFont val="宋体"/>
        <family val="3"/>
        <charset val="134"/>
      </rPr>
      <t>其中:用以前年度含量工资结余弥补利润</t>
    </r>
    <phoneticPr fontId="3" type="noConversion"/>
  </si>
  <si>
    <r>
      <t xml:space="preserve">编制:                       </t>
    </r>
    <r>
      <rPr>
        <sz val="12"/>
        <rFont val="宋体"/>
        <family val="3"/>
        <charset val="134"/>
      </rPr>
      <t xml:space="preserve">                          </t>
    </r>
    <r>
      <rPr>
        <sz val="12"/>
        <rFont val="宋体"/>
        <family val="3"/>
        <charset val="134"/>
      </rPr>
      <t xml:space="preserve">  年度    </t>
    </r>
    <r>
      <rPr>
        <sz val="12"/>
        <rFont val="宋体"/>
        <family val="3"/>
        <charset val="134"/>
      </rPr>
      <t xml:space="preserve">   </t>
    </r>
    <r>
      <rPr>
        <sz val="12"/>
        <rFont val="宋体"/>
        <family val="3"/>
        <charset val="134"/>
      </rPr>
      <t xml:space="preserve">                                      单位:元</t>
    </r>
    <phoneticPr fontId="3" type="noConversion"/>
  </si>
  <si>
    <t>（三）会计政策变更增加（或减少）利润总额</t>
    <phoneticPr fontId="3" type="noConversion"/>
  </si>
  <si>
    <t>（四）会计估计变更增加（或减少）利润总额</t>
    <phoneticPr fontId="3" type="noConversion"/>
  </si>
  <si>
    <t>项                            目</t>
    <phoneticPr fontId="3" type="noConversion"/>
  </si>
  <si>
    <t xml:space="preserve">        减：弥补以前年度亏损</t>
    <phoneticPr fontId="3" type="noConversion"/>
  </si>
  <si>
    <t xml:space="preserve">        加：应纳税调整</t>
    <phoneticPr fontId="3" type="noConversion"/>
  </si>
  <si>
    <t xml:space="preserve">            单项留用的利润</t>
    <phoneticPr fontId="3" type="noConversion"/>
  </si>
  <si>
    <t xml:space="preserve">            其中：留给企业的技术转让利润</t>
    <phoneticPr fontId="3" type="noConversion"/>
  </si>
  <si>
    <t xml:space="preserve">                  留给企业的治理"三废"产品净利润</t>
    <phoneticPr fontId="3" type="noConversion"/>
  </si>
  <si>
    <t xml:space="preserve">            其中：1、超过规定的利息支出</t>
    <phoneticPr fontId="3" type="noConversion"/>
  </si>
  <si>
    <t>——</t>
    <phoneticPr fontId="3" type="noConversion"/>
  </si>
  <si>
    <r>
      <t>财会企附</t>
    </r>
    <r>
      <rPr>
        <sz val="12"/>
        <rFont val="Times New Roman"/>
        <family val="1"/>
      </rPr>
      <t>04</t>
    </r>
    <r>
      <rPr>
        <sz val="12"/>
        <rFont val="宋体"/>
        <family val="3"/>
        <charset val="134"/>
      </rPr>
      <t>表</t>
    </r>
    <phoneticPr fontId="3" type="noConversion"/>
  </si>
  <si>
    <r>
      <t>财会企附</t>
    </r>
    <r>
      <rPr>
        <sz val="12"/>
        <rFont val="Times New Roman"/>
        <family val="1"/>
      </rPr>
      <t>04</t>
    </r>
    <r>
      <rPr>
        <sz val="12"/>
        <rFont val="宋体"/>
        <family val="3"/>
        <charset val="134"/>
      </rPr>
      <t>表</t>
    </r>
    <r>
      <rPr>
        <sz val="12"/>
        <rFont val="Times New Roman"/>
        <family val="1"/>
      </rPr>
      <t>(</t>
    </r>
    <r>
      <rPr>
        <sz val="12"/>
        <rFont val="宋体"/>
        <family val="3"/>
        <charset val="134"/>
      </rPr>
      <t>续表</t>
    </r>
    <r>
      <rPr>
        <sz val="12"/>
        <rFont val="Times New Roman"/>
        <family val="1"/>
      </rPr>
      <t>)</t>
    </r>
    <phoneticPr fontId="3" type="noConversion"/>
  </si>
  <si>
    <r>
      <t>编制：</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单位：元</t>
    </r>
    <phoneticPr fontId="3" type="noConversion"/>
  </si>
  <si>
    <r>
      <t>财会企内</t>
    </r>
    <r>
      <rPr>
        <sz val="12"/>
        <rFont val="Times New Roman"/>
        <family val="1"/>
      </rPr>
      <t>01</t>
    </r>
    <r>
      <rPr>
        <sz val="12"/>
        <rFont val="宋体"/>
        <family val="3"/>
        <charset val="134"/>
      </rPr>
      <t>表</t>
    </r>
    <phoneticPr fontId="3" type="noConversion"/>
  </si>
  <si>
    <r>
      <t>财会企内</t>
    </r>
    <r>
      <rPr>
        <sz val="12"/>
        <rFont val="Times New Roman"/>
        <family val="1"/>
      </rPr>
      <t>01--1</t>
    </r>
    <r>
      <rPr>
        <sz val="12"/>
        <rFont val="宋体"/>
        <family val="3"/>
        <charset val="134"/>
      </rPr>
      <t>表</t>
    </r>
    <r>
      <rPr>
        <sz val="12"/>
        <rFont val="Times New Roman"/>
        <family val="1"/>
      </rPr>
      <t xml:space="preserve">       </t>
    </r>
    <r>
      <rPr>
        <sz val="12"/>
        <rFont val="宋体"/>
        <family val="3"/>
        <charset val="134"/>
      </rPr>
      <t>单</t>
    </r>
    <r>
      <rPr>
        <sz val="12"/>
        <rFont val="Times New Roman"/>
        <family val="1"/>
      </rPr>
      <t xml:space="preserve">        </t>
    </r>
    <r>
      <rPr>
        <sz val="12"/>
        <rFont val="宋体"/>
        <family val="3"/>
        <charset val="134"/>
      </rPr>
      <t>位：元</t>
    </r>
    <phoneticPr fontId="3" type="noConversion"/>
  </si>
  <si>
    <r>
      <t xml:space="preserve"> </t>
    </r>
    <r>
      <rPr>
        <sz val="12"/>
        <rFont val="宋体"/>
        <family val="3"/>
        <charset val="134"/>
      </rPr>
      <t>财会企内</t>
    </r>
    <r>
      <rPr>
        <sz val="12"/>
        <rFont val="Times New Roman"/>
        <family val="1"/>
      </rPr>
      <t>02</t>
    </r>
    <r>
      <rPr>
        <sz val="12"/>
        <rFont val="宋体"/>
        <family val="3"/>
        <charset val="134"/>
      </rPr>
      <t>表</t>
    </r>
    <phoneticPr fontId="3" type="noConversion"/>
  </si>
  <si>
    <r>
      <t>财会企</t>
    </r>
    <r>
      <rPr>
        <sz val="12"/>
        <rFont val="Times New Roman"/>
        <family val="1"/>
      </rPr>
      <t>02</t>
    </r>
    <r>
      <rPr>
        <sz val="12"/>
        <rFont val="宋体"/>
        <family val="3"/>
        <charset val="134"/>
      </rPr>
      <t>表附表</t>
    </r>
    <r>
      <rPr>
        <sz val="12"/>
        <rFont val="Times New Roman"/>
        <family val="1"/>
      </rPr>
      <t>1</t>
    </r>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</si>
  <si>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单位：元</t>
    </r>
    <phoneticPr fontId="3" type="noConversion"/>
  </si>
  <si>
    <r>
      <t>财会企</t>
    </r>
    <r>
      <rPr>
        <sz val="12"/>
        <rFont val="Times New Roman"/>
        <family val="1"/>
      </rPr>
      <t>02</t>
    </r>
    <r>
      <rPr>
        <sz val="12"/>
        <rFont val="宋体"/>
        <family val="3"/>
        <charset val="134"/>
      </rPr>
      <t>表附</t>
    </r>
    <r>
      <rPr>
        <sz val="12"/>
        <rFont val="Times New Roman"/>
        <family val="1"/>
      </rPr>
      <t>3-1</t>
    </r>
    <r>
      <rPr>
        <sz val="12"/>
        <rFont val="宋体"/>
        <family val="3"/>
        <charset val="134"/>
      </rPr>
      <t>表</t>
    </r>
    <phoneticPr fontId="3" type="noConversion"/>
  </si>
  <si>
    <r>
      <t>财会年企附05--1表</t>
    </r>
    <r>
      <rPr>
        <sz val="12"/>
        <rFont val="Times New Roman"/>
        <family val="1"/>
      </rPr>
      <t/>
    </r>
    <phoneticPr fontId="3" type="noConversion"/>
  </si>
  <si>
    <t>——</t>
    <phoneticPr fontId="3" type="noConversion"/>
  </si>
  <si>
    <t>财会年企附05--1表(续表)</t>
    <phoneticPr fontId="3" type="noConversion"/>
  </si>
  <si>
    <r>
      <t>财会年企附05--2表</t>
    </r>
    <r>
      <rPr>
        <sz val="12"/>
        <rFont val="Times New Roman"/>
        <family val="1"/>
      </rPr>
      <t/>
    </r>
    <phoneticPr fontId="3" type="noConversion"/>
  </si>
  <si>
    <t>财会年企附05--2表(续表)</t>
    <phoneticPr fontId="3" type="noConversion"/>
  </si>
  <si>
    <t>编制                                                     年    月    日                                     单位：元</t>
    <phoneticPr fontId="3" type="noConversion"/>
  </si>
  <si>
    <r>
      <t>19.</t>
    </r>
    <r>
      <rPr>
        <sz val="12"/>
        <rFont val="宋体"/>
        <family val="3"/>
        <charset val="134"/>
      </rPr>
      <t>研究开发费</t>
    </r>
    <phoneticPr fontId="3" type="noConversion"/>
  </si>
  <si>
    <r>
      <t>20.</t>
    </r>
    <r>
      <rPr>
        <sz val="12"/>
        <rFont val="宋体"/>
        <family val="3"/>
        <charset val="134"/>
      </rPr>
      <t>技术转让费</t>
    </r>
    <phoneticPr fontId="3" type="noConversion"/>
  </si>
  <si>
    <r>
      <t>21.</t>
    </r>
    <r>
      <rPr>
        <sz val="12"/>
        <rFont val="宋体"/>
        <family val="3"/>
        <charset val="134"/>
      </rPr>
      <t>业务招待费</t>
    </r>
    <phoneticPr fontId="3" type="noConversion"/>
  </si>
  <si>
    <r>
      <t>22.</t>
    </r>
    <r>
      <rPr>
        <sz val="12"/>
        <rFont val="宋体"/>
        <family val="3"/>
        <charset val="134"/>
      </rPr>
      <t>工会经费</t>
    </r>
    <phoneticPr fontId="3" type="noConversion"/>
  </si>
  <si>
    <r>
      <t>23.</t>
    </r>
    <r>
      <rPr>
        <sz val="12"/>
        <rFont val="宋体"/>
        <family val="3"/>
        <charset val="134"/>
      </rPr>
      <t>职工教育经费</t>
    </r>
    <phoneticPr fontId="3" type="noConversion"/>
  </si>
  <si>
    <r>
      <t>24.</t>
    </r>
    <r>
      <rPr>
        <sz val="12"/>
        <rFont val="宋体"/>
        <family val="3"/>
        <charset val="134"/>
      </rPr>
      <t>待业保险费</t>
    </r>
    <phoneticPr fontId="3" type="noConversion"/>
  </si>
  <si>
    <r>
      <t>25.</t>
    </r>
    <r>
      <rPr>
        <sz val="12"/>
        <rFont val="宋体"/>
        <family val="3"/>
        <charset val="134"/>
      </rPr>
      <t>劳动保险费</t>
    </r>
    <phoneticPr fontId="3" type="noConversion"/>
  </si>
  <si>
    <r>
      <t>26.</t>
    </r>
    <r>
      <rPr>
        <sz val="12"/>
        <rFont val="宋体"/>
        <family val="3"/>
        <charset val="134"/>
      </rPr>
      <t>房产税</t>
    </r>
    <phoneticPr fontId="3" type="noConversion"/>
  </si>
  <si>
    <r>
      <t>27.</t>
    </r>
    <r>
      <rPr>
        <sz val="12"/>
        <rFont val="宋体"/>
        <family val="3"/>
        <charset val="134"/>
      </rPr>
      <t>车船使用税</t>
    </r>
    <phoneticPr fontId="3" type="noConversion"/>
  </si>
  <si>
    <r>
      <t>28.</t>
    </r>
    <r>
      <rPr>
        <sz val="12"/>
        <rFont val="宋体"/>
        <family val="3"/>
        <charset val="134"/>
      </rPr>
      <t>土地使用税</t>
    </r>
    <phoneticPr fontId="3" type="noConversion"/>
  </si>
  <si>
    <r>
      <t>29.</t>
    </r>
    <r>
      <rPr>
        <sz val="12"/>
        <rFont val="宋体"/>
        <family val="3"/>
        <charset val="134"/>
      </rPr>
      <t>印花税</t>
    </r>
    <phoneticPr fontId="3" type="noConversion"/>
  </si>
  <si>
    <r>
      <t>30.</t>
    </r>
    <r>
      <rPr>
        <sz val="12"/>
        <rFont val="宋体"/>
        <family val="3"/>
        <charset val="134"/>
      </rPr>
      <t>土地损失补偿费</t>
    </r>
    <phoneticPr fontId="3" type="noConversion"/>
  </si>
  <si>
    <r>
      <t>31.</t>
    </r>
    <r>
      <rPr>
        <sz val="12"/>
        <rFont val="宋体"/>
        <family val="3"/>
        <charset val="134"/>
      </rPr>
      <t>住房公积金</t>
    </r>
    <phoneticPr fontId="3" type="noConversion"/>
  </si>
  <si>
    <r>
      <t>32.</t>
    </r>
    <r>
      <rPr>
        <sz val="8"/>
        <rFont val="宋体"/>
        <family val="3"/>
        <charset val="134"/>
      </rPr>
      <t>提取的新增效益工资</t>
    </r>
    <phoneticPr fontId="3" type="noConversion"/>
  </si>
  <si>
    <r>
      <t>33.</t>
    </r>
    <r>
      <rPr>
        <sz val="12"/>
        <rFont val="宋体"/>
        <family val="3"/>
        <charset val="134"/>
      </rPr>
      <t>技术开发费</t>
    </r>
    <phoneticPr fontId="3" type="noConversion"/>
  </si>
  <si>
    <r>
      <t>34.</t>
    </r>
    <r>
      <rPr>
        <sz val="12"/>
        <rFont val="宋体"/>
        <family val="3"/>
        <charset val="134"/>
      </rPr>
      <t>防洪保安费</t>
    </r>
    <phoneticPr fontId="3" type="noConversion"/>
  </si>
  <si>
    <r>
      <t>35.</t>
    </r>
    <r>
      <rPr>
        <sz val="12"/>
        <rFont val="宋体"/>
        <family val="3"/>
        <charset val="134"/>
      </rPr>
      <t>其他</t>
    </r>
    <phoneticPr fontId="3" type="noConversion"/>
  </si>
  <si>
    <r>
      <t>财会年企附</t>
    </r>
    <r>
      <rPr>
        <sz val="12"/>
        <rFont val="Times New Roman"/>
        <family val="1"/>
      </rPr>
      <t>06-1</t>
    </r>
    <r>
      <rPr>
        <sz val="12"/>
        <rFont val="宋体"/>
        <family val="3"/>
        <charset val="134"/>
      </rPr>
      <t>表</t>
    </r>
    <phoneticPr fontId="3" type="noConversion"/>
  </si>
  <si>
    <r>
      <t>财会年企附</t>
    </r>
    <r>
      <rPr>
        <sz val="12"/>
        <rFont val="Times New Roman"/>
        <family val="1"/>
      </rPr>
      <t>07</t>
    </r>
    <r>
      <rPr>
        <sz val="12"/>
        <rFont val="宋体"/>
        <family val="3"/>
        <charset val="134"/>
      </rPr>
      <t>表</t>
    </r>
    <phoneticPr fontId="3" type="noConversion"/>
  </si>
  <si>
    <r>
      <t>财会年企附</t>
    </r>
    <r>
      <rPr>
        <sz val="12"/>
        <rFont val="Times New Roman"/>
        <family val="1"/>
      </rPr>
      <t>08</t>
    </r>
    <r>
      <rPr>
        <sz val="12"/>
        <rFont val="宋体"/>
        <family val="3"/>
        <charset val="134"/>
      </rPr>
      <t>表</t>
    </r>
    <phoneticPr fontId="3" type="noConversion"/>
  </si>
  <si>
    <r>
      <t>项</t>
    </r>
    <r>
      <rPr>
        <sz val="10"/>
        <rFont val="Arial Narrow"/>
        <family val="2"/>
      </rPr>
      <t xml:space="preserve">       </t>
    </r>
    <r>
      <rPr>
        <sz val="10"/>
        <rFont val="宋体"/>
        <family val="3"/>
        <charset val="134"/>
      </rPr>
      <t>目</t>
    </r>
    <phoneticPr fontId="3" type="noConversion"/>
  </si>
  <si>
    <r>
      <t>栏</t>
    </r>
    <r>
      <rPr>
        <sz val="10"/>
        <rFont val="Arial Narrow"/>
        <family val="2"/>
      </rPr>
      <t xml:space="preserve">             </t>
    </r>
    <r>
      <rPr>
        <sz val="10"/>
        <rFont val="宋体"/>
        <family val="3"/>
        <charset val="134"/>
      </rPr>
      <t>次</t>
    </r>
    <phoneticPr fontId="3" type="noConversion"/>
  </si>
  <si>
    <r>
      <t xml:space="preserve">           1</t>
    </r>
    <r>
      <rPr>
        <sz val="10"/>
        <rFont val="宋体"/>
        <family val="3"/>
        <charset val="134"/>
      </rPr>
      <t>、长期股权投资</t>
    </r>
    <r>
      <rPr>
        <sz val="10"/>
        <rFont val="Arial Narrow"/>
        <family val="2"/>
      </rPr>
      <t xml:space="preserve">       </t>
    </r>
    <phoneticPr fontId="3" type="noConversion"/>
  </si>
  <si>
    <r>
      <t xml:space="preserve">                                                                                                                                                                                                                                                                  </t>
    </r>
    <r>
      <rPr>
        <sz val="10"/>
        <rFont val="宋体"/>
        <family val="3"/>
        <charset val="134"/>
      </rPr>
      <t>财会年企附</t>
    </r>
    <r>
      <rPr>
        <sz val="10"/>
        <rFont val="Arial Narrow"/>
        <family val="2"/>
      </rPr>
      <t>01</t>
    </r>
    <r>
      <rPr>
        <sz val="10"/>
        <rFont val="宋体"/>
        <family val="3"/>
        <charset val="134"/>
      </rPr>
      <t>表（续）</t>
    </r>
    <phoneticPr fontId="3" type="noConversion"/>
  </si>
  <si>
    <r>
      <t>项</t>
    </r>
    <r>
      <rPr>
        <sz val="10"/>
        <rFont val="Arial Narrow"/>
        <family val="2"/>
      </rPr>
      <t xml:space="preserve">                              </t>
    </r>
    <r>
      <rPr>
        <sz val="10"/>
        <rFont val="宋体"/>
        <family val="3"/>
        <charset val="134"/>
      </rPr>
      <t>目</t>
    </r>
    <phoneticPr fontId="3" type="noConversion"/>
  </si>
  <si>
    <r>
      <t xml:space="preserve">           </t>
    </r>
    <r>
      <rPr>
        <sz val="10"/>
        <rFont val="宋体"/>
        <family val="3"/>
        <charset val="134"/>
      </rPr>
      <t>其中：对子公司投资</t>
    </r>
    <phoneticPr fontId="3" type="noConversion"/>
  </si>
  <si>
    <r>
      <t xml:space="preserve">  </t>
    </r>
    <r>
      <rPr>
        <sz val="10"/>
        <rFont val="宋体"/>
        <family val="3"/>
        <charset val="134"/>
      </rPr>
      <t>２、长期债权投资</t>
    </r>
    <phoneticPr fontId="3" type="noConversion"/>
  </si>
  <si>
    <r>
      <t xml:space="preserve">      </t>
    </r>
    <r>
      <rPr>
        <sz val="10"/>
        <rFont val="宋体"/>
        <family val="3"/>
        <charset val="134"/>
      </rPr>
      <t>（一）按使用情况划分</t>
    </r>
    <r>
      <rPr>
        <sz val="10"/>
        <rFont val="Arial Narrow"/>
        <family val="2"/>
      </rPr>
      <t>(</t>
    </r>
    <r>
      <rPr>
        <sz val="10"/>
        <rFont val="宋体"/>
        <family val="3"/>
        <charset val="134"/>
      </rPr>
      <t>原价</t>
    </r>
    <r>
      <rPr>
        <sz val="10"/>
        <rFont val="Arial Narrow"/>
        <family val="2"/>
      </rPr>
      <t>)</t>
    </r>
    <phoneticPr fontId="3" type="noConversion"/>
  </si>
  <si>
    <r>
      <t xml:space="preserve">                 2</t>
    </r>
    <r>
      <rPr>
        <sz val="10"/>
        <rFont val="宋体"/>
        <family val="3"/>
        <charset val="134"/>
      </rPr>
      <t>、未使用固定资产</t>
    </r>
    <phoneticPr fontId="3" type="noConversion"/>
  </si>
  <si>
    <r>
      <t xml:space="preserve">                 3</t>
    </r>
    <r>
      <rPr>
        <sz val="10"/>
        <rFont val="宋体"/>
        <family val="3"/>
        <charset val="134"/>
      </rPr>
      <t>、不需用固定资产</t>
    </r>
    <phoneticPr fontId="3" type="noConversion"/>
  </si>
  <si>
    <t>一、资产减值准备情况：</t>
    <phoneticPr fontId="3" type="noConversion"/>
  </si>
  <si>
    <r>
      <t>编制单位：</t>
    </r>
    <r>
      <rPr>
        <sz val="10"/>
        <rFont val="Arial Narrow"/>
        <family val="2"/>
      </rPr>
      <t xml:space="preserve">                                                                                    </t>
    </r>
    <r>
      <rPr>
        <sz val="10"/>
        <rFont val="宋体"/>
        <family val="3"/>
        <charset val="134"/>
      </rPr>
      <t>年度</t>
    </r>
    <r>
      <rPr>
        <sz val="10"/>
        <rFont val="Arial Narrow"/>
        <family val="2"/>
      </rPr>
      <t xml:space="preserve">                                                                            </t>
    </r>
    <r>
      <rPr>
        <sz val="10"/>
        <rFont val="宋体"/>
        <family val="3"/>
        <charset val="134"/>
      </rPr>
      <t>金额单位：元</t>
    </r>
    <r>
      <rPr>
        <sz val="10"/>
        <rFont val="Arial Narrow"/>
        <family val="2"/>
      </rPr>
      <t xml:space="preserve">                    </t>
    </r>
    <phoneticPr fontId="3" type="noConversion"/>
  </si>
  <si>
    <r>
      <t>财会年企附</t>
    </r>
    <r>
      <rPr>
        <sz val="10"/>
        <rFont val="Arial Narrow"/>
        <family val="2"/>
      </rPr>
      <t>01</t>
    </r>
    <r>
      <rPr>
        <sz val="10"/>
        <rFont val="宋体"/>
        <family val="3"/>
        <charset val="134"/>
      </rPr>
      <t>表</t>
    </r>
    <phoneticPr fontId="3" type="noConversion"/>
  </si>
  <si>
    <r>
      <t xml:space="preserve">      </t>
    </r>
    <r>
      <rPr>
        <sz val="10"/>
        <rFont val="宋体"/>
        <family val="3"/>
        <charset val="134"/>
      </rPr>
      <t>（二）固定资产原价合计</t>
    </r>
    <phoneticPr fontId="3" type="noConversion"/>
  </si>
  <si>
    <r>
      <t xml:space="preserve">                   </t>
    </r>
    <r>
      <rPr>
        <sz val="10"/>
        <rFont val="宋体"/>
        <family val="3"/>
        <charset val="134"/>
      </rPr>
      <t>其中：土地资产（清产核资估价入账</t>
    </r>
    <phoneticPr fontId="3" type="noConversion"/>
  </si>
  <si>
    <r>
      <t xml:space="preserve">                                </t>
    </r>
    <r>
      <rPr>
        <sz val="10"/>
        <rFont val="宋体"/>
        <family val="3"/>
        <charset val="134"/>
      </rPr>
      <t>房屋、建筑物</t>
    </r>
    <phoneticPr fontId="3" type="noConversion"/>
  </si>
  <si>
    <r>
      <t xml:space="preserve">                                </t>
    </r>
    <r>
      <rPr>
        <sz val="10"/>
        <rFont val="宋体"/>
        <family val="3"/>
        <charset val="134"/>
      </rPr>
      <t>机器设备</t>
    </r>
    <phoneticPr fontId="3" type="noConversion"/>
  </si>
  <si>
    <r>
      <t xml:space="preserve">                                </t>
    </r>
    <r>
      <rPr>
        <sz val="10"/>
        <rFont val="宋体"/>
        <family val="3"/>
        <charset val="134"/>
      </rPr>
      <t>运输工具</t>
    </r>
    <phoneticPr fontId="3" type="noConversion"/>
  </si>
  <si>
    <r>
      <t xml:space="preserve">      </t>
    </r>
    <r>
      <rPr>
        <sz val="10"/>
        <rFont val="宋体"/>
        <family val="3"/>
        <charset val="134"/>
      </rPr>
      <t>（三）累计折旧合计</t>
    </r>
    <phoneticPr fontId="3" type="noConversion"/>
  </si>
  <si>
    <r>
      <t xml:space="preserve">                   </t>
    </r>
    <r>
      <rPr>
        <sz val="10"/>
        <rFont val="宋体"/>
        <family val="3"/>
        <charset val="134"/>
      </rPr>
      <t>其中：房屋、建筑物</t>
    </r>
    <phoneticPr fontId="3" type="noConversion"/>
  </si>
  <si>
    <r>
      <t xml:space="preserve">      </t>
    </r>
    <r>
      <rPr>
        <sz val="10"/>
        <rFont val="宋体"/>
        <family val="3"/>
        <charset val="134"/>
      </rPr>
      <t>（四）固定资产净值合计</t>
    </r>
    <r>
      <rPr>
        <sz val="10"/>
        <rFont val="Arial Narrow"/>
        <family val="2"/>
      </rPr>
      <t xml:space="preserve"> </t>
    </r>
    <phoneticPr fontId="3" type="noConversion"/>
  </si>
  <si>
    <r>
      <t xml:space="preserve">      </t>
    </r>
    <r>
      <rPr>
        <sz val="10"/>
        <rFont val="宋体"/>
        <family val="3"/>
        <charset val="134"/>
      </rPr>
      <t>（五）当年计提的固定资产折旧总额</t>
    </r>
    <r>
      <rPr>
        <sz val="10"/>
        <rFont val="Arial Narrow"/>
        <family val="2"/>
      </rPr>
      <t xml:space="preserve"> </t>
    </r>
    <phoneticPr fontId="3" type="noConversion"/>
  </si>
  <si>
    <r>
      <t xml:space="preserve">                                 </t>
    </r>
    <r>
      <rPr>
        <sz val="10"/>
        <rFont val="宋体"/>
        <family val="3"/>
        <charset val="134"/>
      </rPr>
      <t>机器设备</t>
    </r>
    <phoneticPr fontId="3" type="noConversion"/>
  </si>
  <si>
    <r>
      <t xml:space="preserve">                                 </t>
    </r>
    <r>
      <rPr>
        <sz val="10"/>
        <rFont val="宋体"/>
        <family val="3"/>
        <charset val="134"/>
      </rPr>
      <t>运输工具</t>
    </r>
    <phoneticPr fontId="3" type="noConversion"/>
  </si>
  <si>
    <r>
      <t xml:space="preserve">       </t>
    </r>
    <r>
      <rPr>
        <sz val="10"/>
        <rFont val="宋体"/>
        <family val="3"/>
        <charset val="134"/>
      </rPr>
      <t>（六）当年计提折旧的固定资产原价</t>
    </r>
    <phoneticPr fontId="3" type="noConversion"/>
  </si>
  <si>
    <r>
      <t xml:space="preserve">                    </t>
    </r>
    <r>
      <rPr>
        <sz val="10"/>
        <rFont val="宋体"/>
        <family val="3"/>
        <charset val="134"/>
      </rPr>
      <t>其中：房屋、建筑物</t>
    </r>
    <phoneticPr fontId="3" type="noConversion"/>
  </si>
  <si>
    <r>
      <t>所有者权益</t>
    </r>
    <r>
      <rPr>
        <b/>
        <sz val="16"/>
        <rFont val="Times New Roman"/>
        <family val="1"/>
      </rPr>
      <t>(</t>
    </r>
    <r>
      <rPr>
        <b/>
        <sz val="16"/>
        <rFont val="宋体"/>
        <family val="3"/>
        <charset val="134"/>
      </rPr>
      <t>或股东权益</t>
    </r>
    <r>
      <rPr>
        <b/>
        <sz val="16"/>
        <rFont val="Times New Roman"/>
        <family val="1"/>
      </rPr>
      <t>)</t>
    </r>
    <r>
      <rPr>
        <b/>
        <sz val="16"/>
        <rFont val="宋体"/>
        <family val="3"/>
        <charset val="134"/>
      </rPr>
      <t>增减变动表</t>
    </r>
    <phoneticPr fontId="3" type="noConversion"/>
  </si>
  <si>
    <r>
      <t>本</t>
    </r>
    <r>
      <rPr>
        <sz val="12"/>
        <rFont val="宋体"/>
        <family val="3"/>
        <charset val="134"/>
      </rPr>
      <t>年数</t>
    </r>
    <phoneticPr fontId="3" type="noConversion"/>
  </si>
  <si>
    <t xml:space="preserve"> </t>
    <phoneticPr fontId="3" type="noConversion"/>
  </si>
  <si>
    <t>本年数</t>
    <phoneticPr fontId="3" type="noConversion"/>
  </si>
  <si>
    <r>
      <t>所有者权益</t>
    </r>
    <r>
      <rPr>
        <b/>
        <sz val="16"/>
        <rFont val="Times New Roman"/>
        <family val="1"/>
      </rPr>
      <t>(</t>
    </r>
    <r>
      <rPr>
        <b/>
        <sz val="16"/>
        <rFont val="宋体"/>
        <family val="3"/>
        <charset val="134"/>
      </rPr>
      <t>或股东权益</t>
    </r>
    <r>
      <rPr>
        <b/>
        <sz val="16"/>
        <rFont val="Times New Roman"/>
        <family val="1"/>
      </rPr>
      <t>)</t>
    </r>
    <r>
      <rPr>
        <b/>
        <sz val="16"/>
        <rFont val="宋体"/>
        <family val="3"/>
        <charset val="134"/>
      </rPr>
      <t>增减变动表（续）</t>
    </r>
    <phoneticPr fontId="3" type="noConversion"/>
  </si>
  <si>
    <r>
      <t>编制单位：</t>
    </r>
    <r>
      <rPr>
        <sz val="12"/>
        <rFont val="Times New Roman"/>
        <family val="1"/>
      </rPr>
      <t xml:space="preserve">                                                                                       </t>
    </r>
    <r>
      <rPr>
        <sz val="12"/>
        <rFont val="宋体"/>
        <family val="3"/>
        <charset val="134"/>
      </rPr>
      <t>年度</t>
    </r>
    <r>
      <rPr>
        <sz val="12"/>
        <rFont val="Times New Roman"/>
        <family val="1"/>
      </rPr>
      <t xml:space="preserve">                                                                       </t>
    </r>
    <r>
      <rPr>
        <sz val="12"/>
        <rFont val="宋体"/>
        <family val="3"/>
        <charset val="134"/>
      </rPr>
      <t>金额单位：元</t>
    </r>
    <r>
      <rPr>
        <sz val="12"/>
        <rFont val="Times New Roman"/>
        <family val="1"/>
      </rPr>
      <t xml:space="preserve">     </t>
    </r>
    <phoneticPr fontId="3" type="noConversion"/>
  </si>
  <si>
    <r>
      <t>项</t>
    </r>
    <r>
      <rPr>
        <sz val="11"/>
        <rFont val="Times New Roman"/>
        <family val="1"/>
      </rPr>
      <t xml:space="preserve">              </t>
    </r>
    <r>
      <rPr>
        <sz val="11"/>
        <rFont val="宋体"/>
        <family val="3"/>
        <charset val="134"/>
      </rPr>
      <t>目</t>
    </r>
    <phoneticPr fontId="3" type="noConversion"/>
  </si>
  <si>
    <t>本年年末数</t>
    <phoneticPr fontId="3" type="noConversion"/>
  </si>
  <si>
    <t>差额及原因</t>
    <phoneticPr fontId="3" type="noConversion"/>
  </si>
  <si>
    <r>
      <t>清产核资核减（核增以</t>
    </r>
    <r>
      <rPr>
        <sz val="11"/>
        <rFont val="Arial Narrow"/>
        <family val="2"/>
      </rPr>
      <t>“-”</t>
    </r>
    <r>
      <rPr>
        <sz val="11"/>
        <rFont val="宋体"/>
        <family val="3"/>
        <charset val="134"/>
      </rPr>
      <t>填列）</t>
    </r>
    <phoneticPr fontId="3" type="noConversion"/>
  </si>
  <si>
    <r>
      <t>其他</t>
    </r>
    <r>
      <rPr>
        <sz val="11"/>
        <rFont val="Arial Narrow"/>
        <family val="2"/>
      </rPr>
      <t xml:space="preserve"> </t>
    </r>
    <phoneticPr fontId="3" type="noConversion"/>
  </si>
  <si>
    <r>
      <t>栏</t>
    </r>
    <r>
      <rPr>
        <sz val="11"/>
        <rFont val="Times New Roman"/>
        <family val="1"/>
      </rPr>
      <t xml:space="preserve">        </t>
    </r>
    <r>
      <rPr>
        <sz val="11"/>
        <rFont val="宋体"/>
        <family val="3"/>
        <charset val="134"/>
      </rPr>
      <t>次</t>
    </r>
    <phoneticPr fontId="3" type="noConversion"/>
  </si>
  <si>
    <r>
      <t xml:space="preserve">    </t>
    </r>
    <r>
      <rPr>
        <sz val="11"/>
        <rFont val="宋体"/>
        <family val="3"/>
        <charset val="134"/>
      </rPr>
      <t>其中：流动资产</t>
    </r>
    <phoneticPr fontId="3" type="noConversion"/>
  </si>
  <si>
    <r>
      <t xml:space="preserve">                </t>
    </r>
    <r>
      <rPr>
        <sz val="11"/>
        <rFont val="宋体"/>
        <family val="3"/>
        <charset val="134"/>
      </rPr>
      <t>长期投资</t>
    </r>
    <phoneticPr fontId="3" type="noConversion"/>
  </si>
  <si>
    <r>
      <t xml:space="preserve">                </t>
    </r>
    <r>
      <rPr>
        <sz val="11"/>
        <rFont val="宋体"/>
        <family val="3"/>
        <charset val="134"/>
      </rPr>
      <t>固定资产</t>
    </r>
    <phoneticPr fontId="3" type="noConversion"/>
  </si>
  <si>
    <r>
      <t xml:space="preserve">                </t>
    </r>
    <r>
      <rPr>
        <sz val="11"/>
        <rFont val="宋体"/>
        <family val="3"/>
        <charset val="134"/>
      </rPr>
      <t>无形资产及其他资产</t>
    </r>
    <phoneticPr fontId="3" type="noConversion"/>
  </si>
  <si>
    <r>
      <t xml:space="preserve">    </t>
    </r>
    <r>
      <rPr>
        <sz val="11"/>
        <rFont val="宋体"/>
        <family val="3"/>
        <charset val="134"/>
      </rPr>
      <t>其中：流动负债</t>
    </r>
    <phoneticPr fontId="3" type="noConversion"/>
  </si>
  <si>
    <r>
      <t xml:space="preserve">                </t>
    </r>
    <r>
      <rPr>
        <sz val="11"/>
        <rFont val="宋体"/>
        <family val="3"/>
        <charset val="134"/>
      </rPr>
      <t>长期负债</t>
    </r>
    <phoneticPr fontId="3" type="noConversion"/>
  </si>
  <si>
    <r>
      <t xml:space="preserve">        </t>
    </r>
    <r>
      <rPr>
        <sz val="11"/>
        <rFont val="宋体"/>
        <family val="3"/>
        <charset val="134"/>
      </rPr>
      <t>其中：实收资本（股本）</t>
    </r>
    <phoneticPr fontId="3" type="noConversion"/>
  </si>
  <si>
    <r>
      <t xml:space="preserve">             </t>
    </r>
    <r>
      <rPr>
        <sz val="11"/>
        <rFont val="宋体"/>
        <family val="3"/>
        <charset val="134"/>
      </rPr>
      <t>其中：国家资本</t>
    </r>
    <phoneticPr fontId="3" type="noConversion"/>
  </si>
  <si>
    <r>
      <t xml:space="preserve">                         </t>
    </r>
    <r>
      <rPr>
        <sz val="11"/>
        <rFont val="宋体"/>
        <family val="3"/>
        <charset val="134"/>
      </rPr>
      <t>国有法人资本</t>
    </r>
    <phoneticPr fontId="3" type="noConversion"/>
  </si>
  <si>
    <r>
      <t xml:space="preserve">                     </t>
    </r>
    <r>
      <rPr>
        <sz val="11"/>
        <rFont val="宋体"/>
        <family val="3"/>
        <charset val="134"/>
      </rPr>
      <t>资本公积</t>
    </r>
    <phoneticPr fontId="3" type="noConversion"/>
  </si>
  <si>
    <r>
      <t xml:space="preserve">                     </t>
    </r>
    <r>
      <rPr>
        <sz val="11"/>
        <rFont val="宋体"/>
        <family val="3"/>
        <charset val="134"/>
      </rPr>
      <t>盈余公积</t>
    </r>
    <phoneticPr fontId="3" type="noConversion"/>
  </si>
  <si>
    <r>
      <t xml:space="preserve">                     *</t>
    </r>
    <r>
      <rPr>
        <sz val="11"/>
        <rFont val="宋体"/>
        <family val="3"/>
        <charset val="134"/>
      </rPr>
      <t>未确认的投资损失</t>
    </r>
    <phoneticPr fontId="3" type="noConversion"/>
  </si>
  <si>
    <r>
      <t xml:space="preserve">                     </t>
    </r>
    <r>
      <rPr>
        <sz val="11"/>
        <rFont val="宋体"/>
        <family val="3"/>
        <charset val="134"/>
      </rPr>
      <t>未分配利润</t>
    </r>
    <phoneticPr fontId="3" type="noConversion"/>
  </si>
  <si>
    <r>
      <t xml:space="preserve">                     </t>
    </r>
    <r>
      <rPr>
        <sz val="11"/>
        <rFont val="宋体"/>
        <family val="3"/>
        <charset val="134"/>
      </rPr>
      <t>外币报表折算差额</t>
    </r>
    <phoneticPr fontId="3" type="noConversion"/>
  </si>
  <si>
    <r>
      <t>财会年企附</t>
    </r>
    <r>
      <rPr>
        <sz val="11"/>
        <rFont val="Times New Roman"/>
        <family val="1"/>
      </rPr>
      <t>03</t>
    </r>
    <r>
      <rPr>
        <sz val="11"/>
        <rFont val="宋体"/>
        <family val="3"/>
        <charset val="134"/>
      </rPr>
      <t>表</t>
    </r>
    <phoneticPr fontId="3" type="noConversion"/>
  </si>
  <si>
    <t>年度间主要指标比较表</t>
    <phoneticPr fontId="3" type="noConversion"/>
  </si>
  <si>
    <t>产品生产成本表</t>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</si>
  <si>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phoneticPr fontId="3" type="noConversion"/>
  </si>
  <si>
    <r>
      <t>财会年企</t>
    </r>
    <r>
      <rPr>
        <sz val="12"/>
        <rFont val="Times New Roman"/>
        <family val="1"/>
      </rPr>
      <t>02</t>
    </r>
    <r>
      <rPr>
        <sz val="12"/>
        <rFont val="宋体"/>
        <family val="3"/>
        <charset val="134"/>
      </rPr>
      <t>表附表</t>
    </r>
    <r>
      <rPr>
        <sz val="12"/>
        <rFont val="Times New Roman"/>
        <family val="1"/>
      </rPr>
      <t>2</t>
    </r>
    <phoneticPr fontId="3" type="noConversion"/>
  </si>
  <si>
    <r>
      <t>财会企</t>
    </r>
    <r>
      <rPr>
        <sz val="12"/>
        <rFont val="Times New Roman"/>
        <family val="1"/>
      </rPr>
      <t>02</t>
    </r>
    <r>
      <rPr>
        <sz val="12"/>
        <rFont val="宋体"/>
        <family val="3"/>
        <charset val="134"/>
      </rPr>
      <t>表附</t>
    </r>
    <r>
      <rPr>
        <sz val="12"/>
        <rFont val="Times New Roman"/>
        <family val="1"/>
      </rPr>
      <t>3—2</t>
    </r>
    <r>
      <rPr>
        <sz val="12"/>
        <rFont val="宋体"/>
        <family val="3"/>
        <charset val="134"/>
      </rPr>
      <t>表</t>
    </r>
    <phoneticPr fontId="3" type="noConversion"/>
  </si>
  <si>
    <r>
      <t xml:space="preserve">            </t>
    </r>
    <r>
      <rPr>
        <sz val="12"/>
        <rFont val="宋体"/>
        <family val="3"/>
        <charset val="134"/>
      </rPr>
      <t xml:space="preserve">    </t>
    </r>
    <r>
      <rPr>
        <sz val="12"/>
        <rFont val="宋体"/>
        <family val="3"/>
        <charset val="134"/>
      </rPr>
      <t xml:space="preserve">  2、超过计税工资支出的部分</t>
    </r>
    <phoneticPr fontId="3" type="noConversion"/>
  </si>
  <si>
    <t xml:space="preserve">                  3、多提的职工福利费、工会经费、职工教育经费</t>
    <phoneticPr fontId="3" type="noConversion"/>
  </si>
  <si>
    <r>
      <t xml:space="preserve">            </t>
    </r>
    <r>
      <rPr>
        <sz val="12"/>
        <rFont val="宋体"/>
        <family val="3"/>
        <charset val="134"/>
      </rPr>
      <t xml:space="preserve">    </t>
    </r>
    <r>
      <rPr>
        <sz val="12"/>
        <rFont val="宋体"/>
        <family val="3"/>
        <charset val="134"/>
      </rPr>
      <t xml:space="preserve">  4、超过规定的公益、救济性的捐赠支出</t>
    </r>
    <phoneticPr fontId="3" type="noConversion"/>
  </si>
  <si>
    <t xml:space="preserve">                  5、违法经营的罚款和被没收财物的损失</t>
    <phoneticPr fontId="3" type="noConversion"/>
  </si>
  <si>
    <r>
      <t xml:space="preserve">           </t>
    </r>
    <r>
      <rPr>
        <sz val="12"/>
        <rFont val="宋体"/>
        <family val="3"/>
        <charset val="134"/>
      </rPr>
      <t xml:space="preserve">    </t>
    </r>
    <r>
      <rPr>
        <sz val="12"/>
        <rFont val="宋体"/>
        <family val="3"/>
        <charset val="134"/>
      </rPr>
      <t xml:space="preserve">   6、各种税收的滞纳金、罚金和罚款</t>
    </r>
    <phoneticPr fontId="3" type="noConversion"/>
  </si>
  <si>
    <t xml:space="preserve">                  7、超额或超期税前弥补亏损</t>
    <phoneticPr fontId="3" type="noConversion"/>
  </si>
  <si>
    <r>
      <t xml:space="preserve">           </t>
    </r>
    <r>
      <rPr>
        <sz val="12"/>
        <rFont val="宋体"/>
        <family val="3"/>
        <charset val="134"/>
      </rPr>
      <t xml:space="preserve">    </t>
    </r>
    <r>
      <rPr>
        <sz val="12"/>
        <rFont val="宋体"/>
        <family val="3"/>
        <charset val="134"/>
      </rPr>
      <t xml:space="preserve">   8、其他</t>
    </r>
    <phoneticPr fontId="3" type="noConversion"/>
  </si>
  <si>
    <t xml:space="preserve">    加：来源于联营企业的应纳税所得额</t>
    <phoneticPr fontId="3" type="noConversion"/>
  </si>
  <si>
    <t xml:space="preserve">    减：税收扣除额</t>
    <phoneticPr fontId="3" type="noConversion"/>
  </si>
  <si>
    <r>
      <t xml:space="preserve">        </t>
    </r>
    <r>
      <rPr>
        <sz val="10"/>
        <rFont val="宋体"/>
        <family val="3"/>
        <charset val="134"/>
      </rPr>
      <t>无形资产、开办费摊销</t>
    </r>
    <phoneticPr fontId="3" type="noConversion"/>
  </si>
  <si>
    <r>
      <t xml:space="preserve">        </t>
    </r>
    <r>
      <rPr>
        <sz val="10"/>
        <rFont val="宋体"/>
        <family val="3"/>
        <charset val="134"/>
      </rPr>
      <t>商品注册、技术转让费</t>
    </r>
    <phoneticPr fontId="3" type="noConversion"/>
  </si>
  <si>
    <r>
      <t xml:space="preserve">        </t>
    </r>
    <r>
      <rPr>
        <sz val="10"/>
        <rFont val="宋体"/>
        <family val="3"/>
        <charset val="134"/>
      </rPr>
      <t>技术开发费、董事会会费</t>
    </r>
    <phoneticPr fontId="3" type="noConversion"/>
  </si>
  <si>
    <t>上年同期实际产量</t>
    <phoneticPr fontId="3" type="noConversion"/>
  </si>
  <si>
    <t>上年同期销售单价</t>
    <phoneticPr fontId="3" type="noConversion"/>
  </si>
  <si>
    <t>成本项目</t>
    <phoneticPr fontId="3" type="noConversion"/>
  </si>
  <si>
    <t>上年实际平均</t>
    <phoneticPr fontId="3" type="noConversion"/>
  </si>
  <si>
    <t>本年计划</t>
    <phoneticPr fontId="3" type="noConversion"/>
  </si>
  <si>
    <t>本月实际</t>
    <phoneticPr fontId="3" type="noConversion"/>
  </si>
  <si>
    <t>本年累计实际平均</t>
    <phoneticPr fontId="3" type="noConversion"/>
  </si>
  <si>
    <t>直接材料</t>
    <phoneticPr fontId="3" type="noConversion"/>
  </si>
  <si>
    <t>燃料及动力</t>
    <phoneticPr fontId="3" type="noConversion"/>
  </si>
  <si>
    <t>直接人工</t>
    <phoneticPr fontId="3" type="noConversion"/>
  </si>
  <si>
    <t>制造费用</t>
    <phoneticPr fontId="3" type="noConversion"/>
  </si>
  <si>
    <t>产品生产成本</t>
    <phoneticPr fontId="3" type="noConversion"/>
  </si>
  <si>
    <r>
      <t>历史先进水平</t>
    </r>
    <r>
      <rPr>
        <sz val="12"/>
        <rFont val="Times New Roman"/>
        <family val="1"/>
      </rPr>
      <t xml:space="preserve">      </t>
    </r>
    <r>
      <rPr>
        <sz val="12"/>
        <rFont val="宋体"/>
        <family val="3"/>
        <charset val="134"/>
      </rPr>
      <t>年</t>
    </r>
    <phoneticPr fontId="3" type="noConversion"/>
  </si>
  <si>
    <r>
      <t>规</t>
    </r>
    <r>
      <rPr>
        <sz val="12"/>
        <rFont val="Times New Roman"/>
        <family val="1"/>
      </rPr>
      <t xml:space="preserve">        </t>
    </r>
    <r>
      <rPr>
        <sz val="12"/>
        <rFont val="宋体"/>
        <family val="3"/>
        <charset val="134"/>
      </rPr>
      <t>格</t>
    </r>
    <phoneticPr fontId="3" type="noConversion"/>
  </si>
  <si>
    <r>
      <t>销</t>
    </r>
    <r>
      <rPr>
        <sz val="12"/>
        <rFont val="Times New Roman"/>
        <family val="1"/>
      </rPr>
      <t xml:space="preserve">     </t>
    </r>
    <r>
      <rPr>
        <sz val="12"/>
        <rFont val="宋体"/>
        <family val="3"/>
        <charset val="134"/>
      </rPr>
      <t>售</t>
    </r>
    <r>
      <rPr>
        <sz val="12"/>
        <rFont val="Times New Roman"/>
        <family val="1"/>
      </rPr>
      <t xml:space="preserve">     </t>
    </r>
    <r>
      <rPr>
        <sz val="12"/>
        <rFont val="宋体"/>
        <family val="3"/>
        <charset val="134"/>
      </rPr>
      <t>单</t>
    </r>
    <r>
      <rPr>
        <sz val="12"/>
        <rFont val="Times New Roman"/>
        <family val="1"/>
      </rPr>
      <t xml:space="preserve">     </t>
    </r>
    <r>
      <rPr>
        <sz val="12"/>
        <rFont val="宋体"/>
        <family val="3"/>
        <charset val="134"/>
      </rPr>
      <t>价</t>
    </r>
    <phoneticPr fontId="3" type="noConversion"/>
  </si>
  <si>
    <r>
      <t>本</t>
    </r>
    <r>
      <rPr>
        <sz val="12"/>
        <rFont val="Times New Roman"/>
        <family val="1"/>
      </rPr>
      <t xml:space="preserve"> </t>
    </r>
    <r>
      <rPr>
        <sz val="12"/>
        <rFont val="宋体"/>
        <family val="3"/>
        <charset val="134"/>
      </rPr>
      <t xml:space="preserve">年 </t>
    </r>
    <r>
      <rPr>
        <sz val="12"/>
        <rFont val="Times New Roman"/>
        <family val="1"/>
      </rPr>
      <t xml:space="preserve"> </t>
    </r>
    <r>
      <rPr>
        <sz val="12"/>
        <rFont val="宋体"/>
        <family val="3"/>
        <charset val="134"/>
      </rPr>
      <t>计</t>
    </r>
    <r>
      <rPr>
        <sz val="12"/>
        <rFont val="Times New Roman"/>
        <family val="1"/>
      </rPr>
      <t xml:space="preserve">  </t>
    </r>
    <r>
      <rPr>
        <sz val="12"/>
        <rFont val="宋体"/>
        <family val="3"/>
        <charset val="134"/>
      </rPr>
      <t>划</t>
    </r>
    <r>
      <rPr>
        <sz val="12"/>
        <rFont val="Times New Roman"/>
        <family val="1"/>
      </rPr>
      <t xml:space="preserve"> </t>
    </r>
    <r>
      <rPr>
        <sz val="12"/>
        <rFont val="宋体"/>
        <family val="3"/>
        <charset val="134"/>
      </rPr>
      <t>产</t>
    </r>
    <r>
      <rPr>
        <sz val="12"/>
        <rFont val="Times New Roman"/>
        <family val="1"/>
      </rPr>
      <t xml:space="preserve"> </t>
    </r>
    <r>
      <rPr>
        <sz val="12"/>
        <rFont val="宋体"/>
        <family val="3"/>
        <charset val="134"/>
      </rPr>
      <t>量</t>
    </r>
    <phoneticPr fontId="3" type="noConversion"/>
  </si>
  <si>
    <r>
      <t>本</t>
    </r>
    <r>
      <rPr>
        <sz val="12"/>
        <rFont val="Times New Roman"/>
        <family val="1"/>
      </rPr>
      <t xml:space="preserve"> </t>
    </r>
    <r>
      <rPr>
        <sz val="12"/>
        <rFont val="宋体"/>
        <family val="3"/>
        <charset val="134"/>
      </rPr>
      <t xml:space="preserve">月 </t>
    </r>
    <r>
      <rPr>
        <sz val="12"/>
        <rFont val="Times New Roman"/>
        <family val="1"/>
      </rPr>
      <t xml:space="preserve"> </t>
    </r>
    <r>
      <rPr>
        <sz val="12"/>
        <rFont val="宋体"/>
        <family val="3"/>
        <charset val="134"/>
      </rPr>
      <t>实</t>
    </r>
    <r>
      <rPr>
        <sz val="12"/>
        <rFont val="Times New Roman"/>
        <family val="1"/>
      </rPr>
      <t xml:space="preserve">  </t>
    </r>
    <r>
      <rPr>
        <sz val="12"/>
        <rFont val="宋体"/>
        <family val="3"/>
        <charset val="134"/>
      </rPr>
      <t>际</t>
    </r>
    <r>
      <rPr>
        <sz val="12"/>
        <rFont val="Times New Roman"/>
        <family val="1"/>
      </rPr>
      <t xml:space="preserve">  </t>
    </r>
    <r>
      <rPr>
        <sz val="12"/>
        <rFont val="宋体"/>
        <family val="3"/>
        <charset val="134"/>
      </rPr>
      <t>产</t>
    </r>
    <r>
      <rPr>
        <sz val="12"/>
        <rFont val="Times New Roman"/>
        <family val="1"/>
      </rPr>
      <t xml:space="preserve"> </t>
    </r>
    <r>
      <rPr>
        <sz val="12"/>
        <rFont val="宋体"/>
        <family val="3"/>
        <charset val="134"/>
      </rPr>
      <t>量</t>
    </r>
    <phoneticPr fontId="3" type="noConversion"/>
  </si>
  <si>
    <r>
      <t xml:space="preserve">            </t>
    </r>
    <r>
      <rPr>
        <sz val="12"/>
        <rFont val="宋体"/>
        <family val="3"/>
        <charset val="134"/>
      </rPr>
      <t>产品质量</t>
    </r>
    <r>
      <rPr>
        <sz val="12"/>
        <rFont val="Times New Roman"/>
        <family val="1"/>
      </rPr>
      <t>%</t>
    </r>
    <phoneticPr fontId="3" type="noConversion"/>
  </si>
  <si>
    <r>
      <t xml:space="preserve">           </t>
    </r>
    <r>
      <rPr>
        <sz val="12"/>
        <rFont val="宋体"/>
        <family val="3"/>
        <charset val="134"/>
      </rPr>
      <t>劳动生产率</t>
    </r>
    <r>
      <rPr>
        <sz val="12"/>
        <rFont val="Times New Roman"/>
        <family val="1"/>
      </rPr>
      <t>%</t>
    </r>
    <phoneticPr fontId="3" type="noConversion"/>
  </si>
  <si>
    <r>
      <t xml:space="preserve">           </t>
    </r>
    <r>
      <rPr>
        <sz val="12"/>
        <rFont val="宋体"/>
        <family val="3"/>
        <charset val="134"/>
      </rPr>
      <t>费用率</t>
    </r>
    <r>
      <rPr>
        <sz val="12"/>
        <rFont val="Times New Roman"/>
        <family val="1"/>
      </rPr>
      <t>%</t>
    </r>
    <phoneticPr fontId="3" type="noConversion"/>
  </si>
  <si>
    <r>
      <t xml:space="preserve">            </t>
    </r>
    <r>
      <rPr>
        <sz val="12"/>
        <rFont val="宋体"/>
        <family val="3"/>
        <charset val="134"/>
      </rPr>
      <t>消耗</t>
    </r>
    <r>
      <rPr>
        <sz val="12"/>
        <rFont val="Times New Roman"/>
        <family val="1"/>
      </rPr>
      <t>%</t>
    </r>
    <phoneticPr fontId="3" type="noConversion"/>
  </si>
  <si>
    <r>
      <t xml:space="preserve">            </t>
    </r>
    <r>
      <rPr>
        <sz val="12"/>
        <rFont val="宋体"/>
        <family val="3"/>
        <charset val="134"/>
      </rPr>
      <t>安全</t>
    </r>
    <r>
      <rPr>
        <sz val="12"/>
        <rFont val="Times New Roman"/>
        <family val="1"/>
      </rPr>
      <t>%</t>
    </r>
    <phoneticPr fontId="3" type="noConversion"/>
  </si>
  <si>
    <t>行次</t>
    <phoneticPr fontId="3" type="noConversion"/>
  </si>
  <si>
    <t>年初数</t>
    <phoneticPr fontId="3" type="noConversion"/>
  </si>
  <si>
    <t>年末数</t>
    <phoneticPr fontId="3" type="noConversion"/>
  </si>
  <si>
    <r>
      <t>*</t>
    </r>
    <r>
      <rPr>
        <sz val="12"/>
        <rFont val="宋体"/>
        <family val="3"/>
        <charset val="134"/>
      </rPr>
      <t>少数股东权益</t>
    </r>
    <phoneticPr fontId="3" type="noConversion"/>
  </si>
  <si>
    <r>
      <t>*</t>
    </r>
    <r>
      <rPr>
        <sz val="12"/>
        <rFont val="宋体"/>
        <family val="3"/>
        <charset val="134"/>
      </rPr>
      <t>未确认的投资损失</t>
    </r>
    <phoneticPr fontId="3" type="noConversion"/>
  </si>
  <si>
    <t>负债及所有者权益总计</t>
    <phoneticPr fontId="3" type="noConversion"/>
  </si>
  <si>
    <t>本年累计数</t>
    <phoneticPr fontId="3" type="noConversion"/>
  </si>
  <si>
    <t>上年实际</t>
    <phoneticPr fontId="3" type="noConversion"/>
  </si>
  <si>
    <t>本月实际</t>
    <phoneticPr fontId="3" type="noConversion"/>
  </si>
  <si>
    <t>本年累计实际</t>
    <phoneticPr fontId="3" type="noConversion"/>
  </si>
  <si>
    <r>
      <t>生产费用</t>
    </r>
    <r>
      <rPr>
        <sz val="12"/>
        <rFont val="Times New Roman"/>
        <family val="1"/>
      </rPr>
      <t>:</t>
    </r>
    <phoneticPr fontId="3" type="noConversion"/>
  </si>
  <si>
    <r>
      <t>加</t>
    </r>
    <r>
      <rPr>
        <sz val="12"/>
        <rFont val="Times New Roman"/>
        <family val="1"/>
      </rPr>
      <t>:</t>
    </r>
    <r>
      <rPr>
        <sz val="12"/>
        <rFont val="宋体"/>
        <family val="3"/>
        <charset val="134"/>
      </rPr>
      <t>在产品、自制半成品期初余额</t>
    </r>
    <phoneticPr fontId="3" type="noConversion"/>
  </si>
  <si>
    <r>
      <t>减</t>
    </r>
    <r>
      <rPr>
        <sz val="12"/>
        <rFont val="Times New Roman"/>
        <family val="1"/>
      </rPr>
      <t>:</t>
    </r>
    <r>
      <rPr>
        <sz val="12"/>
        <rFont val="宋体"/>
        <family val="3"/>
        <charset val="134"/>
      </rPr>
      <t>在产品、自制半成品期末余额</t>
    </r>
    <phoneticPr fontId="3" type="noConversion"/>
  </si>
  <si>
    <r>
      <t>减</t>
    </r>
    <r>
      <rPr>
        <sz val="12"/>
        <rFont val="Times New Roman"/>
        <family val="1"/>
      </rPr>
      <t>:</t>
    </r>
    <r>
      <rPr>
        <sz val="12"/>
        <rFont val="宋体"/>
        <family val="3"/>
        <charset val="134"/>
      </rPr>
      <t>自制设备</t>
    </r>
    <phoneticPr fontId="3" type="noConversion"/>
  </si>
  <si>
    <r>
      <t>减</t>
    </r>
    <r>
      <rPr>
        <sz val="12"/>
        <rFont val="Times New Roman"/>
        <family val="1"/>
      </rPr>
      <t>:</t>
    </r>
    <r>
      <rPr>
        <sz val="12"/>
        <rFont val="宋体"/>
        <family val="3"/>
        <charset val="134"/>
      </rPr>
      <t>其他不包括在商品产品成本中的生产费用</t>
    </r>
    <phoneticPr fontId="3" type="noConversion"/>
  </si>
  <si>
    <r>
      <t>项</t>
    </r>
    <r>
      <rPr>
        <sz val="12"/>
        <rFont val="Times New Roman"/>
        <family val="1"/>
      </rPr>
      <t xml:space="preserve">                 </t>
    </r>
    <r>
      <rPr>
        <sz val="12"/>
        <rFont val="宋体"/>
        <family val="3"/>
        <charset val="134"/>
      </rPr>
      <t>目</t>
    </r>
    <phoneticPr fontId="3" type="noConversion"/>
  </si>
  <si>
    <r>
      <t>现</t>
    </r>
    <r>
      <rPr>
        <b/>
        <sz val="18"/>
        <rFont val="Times New Roman"/>
        <family val="1"/>
      </rPr>
      <t xml:space="preserve">  </t>
    </r>
    <r>
      <rPr>
        <b/>
        <sz val="18"/>
        <rFont val="宋体"/>
        <family val="3"/>
        <charset val="134"/>
      </rPr>
      <t>金</t>
    </r>
    <r>
      <rPr>
        <b/>
        <sz val="18"/>
        <rFont val="Times New Roman"/>
        <family val="1"/>
      </rPr>
      <t xml:space="preserve">  </t>
    </r>
    <r>
      <rPr>
        <b/>
        <sz val="18"/>
        <rFont val="宋体"/>
        <family val="3"/>
        <charset val="134"/>
      </rPr>
      <t>流</t>
    </r>
    <r>
      <rPr>
        <b/>
        <sz val="18"/>
        <rFont val="Times New Roman"/>
        <family val="1"/>
      </rPr>
      <t xml:space="preserve">  </t>
    </r>
    <r>
      <rPr>
        <b/>
        <sz val="18"/>
        <rFont val="宋体"/>
        <family val="3"/>
        <charset val="134"/>
      </rPr>
      <t>量</t>
    </r>
    <r>
      <rPr>
        <b/>
        <sz val="18"/>
        <rFont val="Times New Roman"/>
        <family val="1"/>
      </rPr>
      <t xml:space="preserve">  </t>
    </r>
    <r>
      <rPr>
        <b/>
        <sz val="18"/>
        <rFont val="宋体"/>
        <family val="3"/>
        <charset val="134"/>
      </rPr>
      <t>表</t>
    </r>
    <phoneticPr fontId="3" type="noConversion"/>
  </si>
  <si>
    <r>
      <t xml:space="preserve">        </t>
    </r>
    <r>
      <rPr>
        <sz val="12"/>
        <rFont val="宋体"/>
        <family val="3"/>
        <charset val="134"/>
      </rPr>
      <t>直接材料</t>
    </r>
    <phoneticPr fontId="3" type="noConversion"/>
  </si>
  <si>
    <r>
      <t xml:space="preserve">                </t>
    </r>
    <r>
      <rPr>
        <sz val="12"/>
        <rFont val="宋体"/>
        <family val="3"/>
        <charset val="134"/>
      </rPr>
      <t>其中</t>
    </r>
    <r>
      <rPr>
        <sz val="12"/>
        <rFont val="Times New Roman"/>
        <family val="1"/>
      </rPr>
      <t>:</t>
    </r>
    <r>
      <rPr>
        <sz val="12"/>
        <rFont val="宋体"/>
        <family val="3"/>
        <charset val="134"/>
      </rPr>
      <t>原材料</t>
    </r>
    <phoneticPr fontId="3" type="noConversion"/>
  </si>
  <si>
    <r>
      <t xml:space="preserve">        </t>
    </r>
    <r>
      <rPr>
        <sz val="12"/>
        <rFont val="宋体"/>
        <family val="3"/>
        <charset val="134"/>
      </rPr>
      <t>燃料及动力</t>
    </r>
    <phoneticPr fontId="3" type="noConversion"/>
  </si>
  <si>
    <r>
      <t xml:space="preserve">        </t>
    </r>
    <r>
      <rPr>
        <sz val="12"/>
        <rFont val="宋体"/>
        <family val="3"/>
        <charset val="134"/>
      </rPr>
      <t>直接人工</t>
    </r>
    <phoneticPr fontId="3" type="noConversion"/>
  </si>
  <si>
    <r>
      <t xml:space="preserve">        </t>
    </r>
    <r>
      <rPr>
        <sz val="12"/>
        <rFont val="宋体"/>
        <family val="3"/>
        <charset val="134"/>
      </rPr>
      <t>制造费用</t>
    </r>
    <phoneticPr fontId="3" type="noConversion"/>
  </si>
  <si>
    <r>
      <t xml:space="preserve">                            </t>
    </r>
    <r>
      <rPr>
        <sz val="12"/>
        <rFont val="宋体"/>
        <family val="3"/>
        <charset val="134"/>
      </rPr>
      <t>生产费用合计</t>
    </r>
    <phoneticPr fontId="3" type="noConversion"/>
  </si>
  <si>
    <r>
      <t xml:space="preserve">        </t>
    </r>
    <r>
      <rPr>
        <sz val="12"/>
        <rFont val="宋体"/>
        <family val="3"/>
        <charset val="134"/>
      </rPr>
      <t>产品生产成本合计</t>
    </r>
    <phoneticPr fontId="3" type="noConversion"/>
  </si>
  <si>
    <r>
      <t xml:space="preserve">        </t>
    </r>
    <r>
      <rPr>
        <sz val="12"/>
        <rFont val="宋体"/>
        <family val="3"/>
        <charset val="134"/>
      </rPr>
      <t>商品产品总成本</t>
    </r>
    <phoneticPr fontId="3" type="noConversion"/>
  </si>
  <si>
    <r>
      <t>项</t>
    </r>
    <r>
      <rPr>
        <sz val="12"/>
        <rFont val="Times New Roman"/>
        <family val="1"/>
      </rPr>
      <t xml:space="preserve">      </t>
    </r>
    <r>
      <rPr>
        <sz val="12"/>
        <rFont val="宋体"/>
        <family val="3"/>
        <charset val="134"/>
      </rPr>
      <t>目</t>
    </r>
    <phoneticPr fontId="3" type="noConversion"/>
  </si>
  <si>
    <r>
      <t>资</t>
    </r>
    <r>
      <rPr>
        <b/>
        <sz val="18"/>
        <rFont val="Times New Roman"/>
        <family val="1"/>
      </rPr>
      <t xml:space="preserve">    </t>
    </r>
    <r>
      <rPr>
        <b/>
        <sz val="18"/>
        <rFont val="宋体"/>
        <family val="3"/>
        <charset val="134"/>
      </rPr>
      <t>产</t>
    </r>
    <r>
      <rPr>
        <b/>
        <sz val="18"/>
        <rFont val="Times New Roman"/>
        <family val="1"/>
      </rPr>
      <t xml:space="preserve">    </t>
    </r>
    <r>
      <rPr>
        <b/>
        <sz val="18"/>
        <rFont val="宋体"/>
        <family val="3"/>
        <charset val="134"/>
      </rPr>
      <t>负</t>
    </r>
    <r>
      <rPr>
        <b/>
        <sz val="18"/>
        <rFont val="Times New Roman"/>
        <family val="1"/>
      </rPr>
      <t xml:space="preserve">    </t>
    </r>
    <r>
      <rPr>
        <b/>
        <sz val="18"/>
        <rFont val="宋体"/>
        <family val="3"/>
        <charset val="134"/>
      </rPr>
      <t>债</t>
    </r>
    <r>
      <rPr>
        <b/>
        <sz val="18"/>
        <rFont val="Times New Roman"/>
        <family val="1"/>
      </rPr>
      <t xml:space="preserve">    </t>
    </r>
    <r>
      <rPr>
        <b/>
        <sz val="18"/>
        <rFont val="宋体"/>
        <family val="3"/>
        <charset val="134"/>
      </rPr>
      <t>表</t>
    </r>
    <phoneticPr fontId="3" type="noConversion"/>
  </si>
  <si>
    <r>
      <t xml:space="preserve">    </t>
    </r>
    <r>
      <rPr>
        <sz val="12"/>
        <rFont val="宋体"/>
        <family val="3"/>
        <charset val="134"/>
      </rPr>
      <t>货币资金</t>
    </r>
    <phoneticPr fontId="3" type="noConversion"/>
  </si>
  <si>
    <r>
      <t xml:space="preserve">    </t>
    </r>
    <r>
      <rPr>
        <sz val="12"/>
        <rFont val="宋体"/>
        <family val="3"/>
        <charset val="134"/>
      </rPr>
      <t>短期投资</t>
    </r>
    <phoneticPr fontId="3" type="noConversion"/>
  </si>
  <si>
    <r>
      <t xml:space="preserve">    </t>
    </r>
    <r>
      <rPr>
        <sz val="12"/>
        <rFont val="宋体"/>
        <family val="3"/>
        <charset val="134"/>
      </rPr>
      <t>应收票据</t>
    </r>
    <phoneticPr fontId="3" type="noConversion"/>
  </si>
  <si>
    <r>
      <t xml:space="preserve">    </t>
    </r>
    <r>
      <rPr>
        <sz val="12"/>
        <rFont val="宋体"/>
        <family val="3"/>
        <charset val="134"/>
      </rPr>
      <t>应收账款</t>
    </r>
    <phoneticPr fontId="3" type="noConversion"/>
  </si>
  <si>
    <r>
      <t xml:space="preserve">    </t>
    </r>
    <r>
      <rPr>
        <sz val="12"/>
        <rFont val="宋体"/>
        <family val="3"/>
        <charset val="134"/>
      </rPr>
      <t>预付账款</t>
    </r>
    <phoneticPr fontId="3" type="noConversion"/>
  </si>
  <si>
    <r>
      <t xml:space="preserve">    </t>
    </r>
    <r>
      <rPr>
        <sz val="12"/>
        <rFont val="宋体"/>
        <family val="3"/>
        <charset val="134"/>
      </rPr>
      <t>应收补贴款</t>
    </r>
    <phoneticPr fontId="3" type="noConversion"/>
  </si>
  <si>
    <r>
      <t xml:space="preserve">    </t>
    </r>
    <r>
      <rPr>
        <sz val="12"/>
        <rFont val="宋体"/>
        <family val="3"/>
        <charset val="134"/>
      </rPr>
      <t>应收出口退税</t>
    </r>
    <phoneticPr fontId="3" type="noConversion"/>
  </si>
  <si>
    <r>
      <t xml:space="preserve">    </t>
    </r>
    <r>
      <rPr>
        <sz val="12"/>
        <rFont val="宋体"/>
        <family val="3"/>
        <charset val="134"/>
      </rPr>
      <t>存货</t>
    </r>
    <phoneticPr fontId="3" type="noConversion"/>
  </si>
  <si>
    <r>
      <t xml:space="preserve">    </t>
    </r>
    <r>
      <rPr>
        <sz val="12"/>
        <rFont val="宋体"/>
        <family val="3"/>
        <charset val="134"/>
      </rPr>
      <t>其中：原材料</t>
    </r>
    <phoneticPr fontId="3" type="noConversion"/>
  </si>
  <si>
    <r>
      <t xml:space="preserve">    </t>
    </r>
    <r>
      <rPr>
        <sz val="12"/>
        <rFont val="宋体"/>
        <family val="3"/>
        <charset val="134"/>
      </rPr>
      <t>待摊费用</t>
    </r>
    <phoneticPr fontId="3" type="noConversion"/>
  </si>
  <si>
    <r>
      <t xml:space="preserve">    </t>
    </r>
    <r>
      <rPr>
        <sz val="12"/>
        <rFont val="宋体"/>
        <family val="3"/>
        <charset val="134"/>
      </rPr>
      <t>待处理流动资产净损失</t>
    </r>
    <phoneticPr fontId="3" type="noConversion"/>
  </si>
  <si>
    <r>
      <t xml:space="preserve">    </t>
    </r>
    <r>
      <rPr>
        <sz val="12"/>
        <rFont val="宋体"/>
        <family val="3"/>
        <charset val="134"/>
      </rPr>
      <t>其他流动资产</t>
    </r>
    <phoneticPr fontId="3" type="noConversion"/>
  </si>
  <si>
    <r>
      <t xml:space="preserve">    </t>
    </r>
    <r>
      <rPr>
        <sz val="12"/>
        <rFont val="宋体"/>
        <family val="3"/>
        <charset val="134"/>
      </rPr>
      <t>长期投资</t>
    </r>
    <phoneticPr fontId="3" type="noConversion"/>
  </si>
  <si>
    <r>
      <t xml:space="preserve">    </t>
    </r>
    <r>
      <rPr>
        <sz val="12"/>
        <rFont val="宋体"/>
        <family val="3"/>
        <charset val="134"/>
      </rPr>
      <t>固定资产原价</t>
    </r>
    <phoneticPr fontId="3" type="noConversion"/>
  </si>
  <si>
    <r>
      <t xml:space="preserve">    </t>
    </r>
    <r>
      <rPr>
        <sz val="12"/>
        <rFont val="宋体"/>
        <family val="3"/>
        <charset val="134"/>
      </rPr>
      <t>固定资产清理</t>
    </r>
    <phoneticPr fontId="3" type="noConversion"/>
  </si>
  <si>
    <r>
      <t xml:space="preserve">    </t>
    </r>
    <r>
      <rPr>
        <sz val="12"/>
        <rFont val="宋体"/>
        <family val="3"/>
        <charset val="134"/>
      </rPr>
      <t>在建工程</t>
    </r>
    <phoneticPr fontId="3" type="noConversion"/>
  </si>
  <si>
    <r>
      <t xml:space="preserve">    </t>
    </r>
    <r>
      <rPr>
        <sz val="12"/>
        <rFont val="宋体"/>
        <family val="3"/>
        <charset val="134"/>
      </rPr>
      <t>待处理固定资产净损失</t>
    </r>
    <phoneticPr fontId="3" type="noConversion"/>
  </si>
  <si>
    <r>
      <t xml:space="preserve">    </t>
    </r>
    <r>
      <rPr>
        <sz val="12"/>
        <rFont val="宋体"/>
        <family val="3"/>
        <charset val="134"/>
      </rPr>
      <t>无形资产</t>
    </r>
    <phoneticPr fontId="3" type="noConversion"/>
  </si>
  <si>
    <r>
      <t xml:space="preserve">    </t>
    </r>
    <r>
      <rPr>
        <sz val="12"/>
        <rFont val="宋体"/>
        <family val="3"/>
        <charset val="134"/>
      </rPr>
      <t>短期借款</t>
    </r>
    <phoneticPr fontId="3" type="noConversion"/>
  </si>
  <si>
    <r>
      <t xml:space="preserve">    </t>
    </r>
    <r>
      <rPr>
        <sz val="12"/>
        <rFont val="宋体"/>
        <family val="3"/>
        <charset val="134"/>
      </rPr>
      <t>应付票据</t>
    </r>
    <phoneticPr fontId="3" type="noConversion"/>
  </si>
  <si>
    <r>
      <t xml:space="preserve">    </t>
    </r>
    <r>
      <rPr>
        <sz val="12"/>
        <rFont val="宋体"/>
        <family val="3"/>
        <charset val="134"/>
      </rPr>
      <t>应付账款</t>
    </r>
    <phoneticPr fontId="3" type="noConversion"/>
  </si>
  <si>
    <r>
      <t xml:space="preserve">    </t>
    </r>
    <r>
      <rPr>
        <sz val="12"/>
        <rFont val="宋体"/>
        <family val="3"/>
        <charset val="134"/>
      </rPr>
      <t>预收账款</t>
    </r>
    <phoneticPr fontId="3" type="noConversion"/>
  </si>
  <si>
    <r>
      <t xml:space="preserve">    </t>
    </r>
    <r>
      <rPr>
        <sz val="12"/>
        <rFont val="宋体"/>
        <family val="3"/>
        <charset val="134"/>
      </rPr>
      <t>应付工资</t>
    </r>
    <phoneticPr fontId="3" type="noConversion"/>
  </si>
  <si>
    <r>
      <t xml:space="preserve">    </t>
    </r>
    <r>
      <rPr>
        <sz val="12"/>
        <rFont val="宋体"/>
        <family val="3"/>
        <charset val="134"/>
      </rPr>
      <t>应付福利费</t>
    </r>
    <phoneticPr fontId="3" type="noConversion"/>
  </si>
  <si>
    <r>
      <t xml:space="preserve">    </t>
    </r>
    <r>
      <rPr>
        <sz val="12"/>
        <rFont val="宋体"/>
        <family val="3"/>
        <charset val="134"/>
      </rPr>
      <t>预提费用</t>
    </r>
    <phoneticPr fontId="3" type="noConversion"/>
  </si>
  <si>
    <r>
      <t xml:space="preserve">    </t>
    </r>
    <r>
      <rPr>
        <sz val="10"/>
        <rFont val="宋体"/>
        <family val="3"/>
        <charset val="134"/>
      </rPr>
      <t>一年内到期的长期负债</t>
    </r>
    <phoneticPr fontId="3" type="noConversion"/>
  </si>
  <si>
    <r>
      <t xml:space="preserve">    </t>
    </r>
    <r>
      <rPr>
        <sz val="12"/>
        <rFont val="宋体"/>
        <family val="3"/>
        <charset val="134"/>
      </rPr>
      <t>其他流动负债</t>
    </r>
    <phoneticPr fontId="3" type="noConversion"/>
  </si>
  <si>
    <r>
      <t xml:space="preserve">    </t>
    </r>
    <r>
      <rPr>
        <sz val="12"/>
        <rFont val="宋体"/>
        <family val="3"/>
        <charset val="134"/>
      </rPr>
      <t>长期借款</t>
    </r>
    <phoneticPr fontId="3" type="noConversion"/>
  </si>
  <si>
    <r>
      <t xml:space="preserve">    </t>
    </r>
    <r>
      <rPr>
        <sz val="12"/>
        <rFont val="宋体"/>
        <family val="3"/>
        <charset val="134"/>
      </rPr>
      <t>应付债券</t>
    </r>
    <phoneticPr fontId="3" type="noConversion"/>
  </si>
  <si>
    <r>
      <t xml:space="preserve">    </t>
    </r>
    <r>
      <rPr>
        <sz val="12"/>
        <rFont val="宋体"/>
        <family val="3"/>
        <charset val="134"/>
      </rPr>
      <t>长期应付款</t>
    </r>
    <phoneticPr fontId="3" type="noConversion"/>
  </si>
  <si>
    <r>
      <t xml:space="preserve">    </t>
    </r>
    <r>
      <rPr>
        <sz val="12"/>
        <rFont val="宋体"/>
        <family val="3"/>
        <charset val="134"/>
      </rPr>
      <t>其他长期负债</t>
    </r>
    <phoneticPr fontId="3" type="noConversion"/>
  </si>
  <si>
    <r>
      <t xml:space="preserve">    </t>
    </r>
    <r>
      <rPr>
        <sz val="12"/>
        <rFont val="宋体"/>
        <family val="3"/>
        <charset val="134"/>
      </rPr>
      <t>递延税款贷项</t>
    </r>
    <phoneticPr fontId="3" type="noConversion"/>
  </si>
  <si>
    <r>
      <t xml:space="preserve">    </t>
    </r>
    <r>
      <rPr>
        <sz val="12"/>
        <rFont val="宋体"/>
        <family val="3"/>
        <charset val="134"/>
      </rPr>
      <t>实收资本</t>
    </r>
    <r>
      <rPr>
        <sz val="12"/>
        <rFont val="Times New Roman"/>
        <family val="1"/>
      </rPr>
      <t>(</t>
    </r>
    <r>
      <rPr>
        <sz val="12"/>
        <rFont val="宋体"/>
        <family val="3"/>
        <charset val="134"/>
      </rPr>
      <t>股本</t>
    </r>
    <r>
      <rPr>
        <sz val="12"/>
        <rFont val="Times New Roman"/>
        <family val="1"/>
      </rPr>
      <t>)</t>
    </r>
    <phoneticPr fontId="3" type="noConversion"/>
  </si>
  <si>
    <r>
      <t xml:space="preserve">        </t>
    </r>
    <r>
      <rPr>
        <sz val="12"/>
        <rFont val="宋体"/>
        <family val="3"/>
        <charset val="134"/>
      </rPr>
      <t>国家资本</t>
    </r>
    <phoneticPr fontId="3" type="noConversion"/>
  </si>
  <si>
    <r>
      <t xml:space="preserve">        </t>
    </r>
    <r>
      <rPr>
        <sz val="12"/>
        <rFont val="宋体"/>
        <family val="3"/>
        <charset val="134"/>
      </rPr>
      <t>集体资本</t>
    </r>
    <phoneticPr fontId="3" type="noConversion"/>
  </si>
  <si>
    <r>
      <t xml:space="preserve">        </t>
    </r>
    <r>
      <rPr>
        <sz val="12"/>
        <rFont val="宋体"/>
        <family val="3"/>
        <charset val="134"/>
      </rPr>
      <t>法人资本</t>
    </r>
    <phoneticPr fontId="3" type="noConversion"/>
  </si>
  <si>
    <r>
      <t xml:space="preserve">        </t>
    </r>
    <r>
      <rPr>
        <sz val="12"/>
        <rFont val="宋体"/>
        <family val="3"/>
        <charset val="134"/>
      </rPr>
      <t>个人资本</t>
    </r>
    <phoneticPr fontId="3" type="noConversion"/>
  </si>
  <si>
    <r>
      <t xml:space="preserve">        </t>
    </r>
    <r>
      <rPr>
        <sz val="12"/>
        <rFont val="宋体"/>
        <family val="3"/>
        <charset val="134"/>
      </rPr>
      <t>外商资本</t>
    </r>
    <phoneticPr fontId="3" type="noConversion"/>
  </si>
  <si>
    <r>
      <t xml:space="preserve">    </t>
    </r>
    <r>
      <rPr>
        <sz val="12"/>
        <rFont val="宋体"/>
        <family val="3"/>
        <charset val="134"/>
      </rPr>
      <t>资本公积</t>
    </r>
    <phoneticPr fontId="3" type="noConversion"/>
  </si>
  <si>
    <r>
      <t xml:space="preserve">    </t>
    </r>
    <r>
      <rPr>
        <sz val="12"/>
        <rFont val="宋体"/>
        <family val="3"/>
        <charset val="134"/>
      </rPr>
      <t>盈余公积</t>
    </r>
    <phoneticPr fontId="3" type="noConversion"/>
  </si>
  <si>
    <r>
      <t xml:space="preserve">    </t>
    </r>
    <r>
      <rPr>
        <sz val="12"/>
        <rFont val="宋体"/>
        <family val="3"/>
        <charset val="134"/>
      </rPr>
      <t>未分配利润</t>
    </r>
    <phoneticPr fontId="3" type="noConversion"/>
  </si>
  <si>
    <r>
      <t xml:space="preserve">                </t>
    </r>
    <r>
      <rPr>
        <sz val="12"/>
        <rFont val="宋体"/>
        <family val="3"/>
        <charset val="134"/>
      </rPr>
      <t>产成品</t>
    </r>
    <phoneticPr fontId="3" type="noConversion"/>
  </si>
  <si>
    <t>项目</t>
    <phoneticPr fontId="3" type="noConversion"/>
  </si>
  <si>
    <r>
      <t>项</t>
    </r>
    <r>
      <rPr>
        <sz val="12"/>
        <rFont val="Times New Roman"/>
        <family val="1"/>
      </rPr>
      <t xml:space="preserve">     </t>
    </r>
    <r>
      <rPr>
        <sz val="12"/>
        <rFont val="宋体"/>
        <family val="3"/>
        <charset val="134"/>
      </rPr>
      <t>目</t>
    </r>
    <phoneticPr fontId="3" type="noConversion"/>
  </si>
  <si>
    <t>金额</t>
    <phoneticPr fontId="3" type="noConversion"/>
  </si>
  <si>
    <t>一、经营费用</t>
    <phoneticPr fontId="3" type="noConversion"/>
  </si>
  <si>
    <t>二、管理费用</t>
    <phoneticPr fontId="3" type="noConversion"/>
  </si>
  <si>
    <t>三、财务费用</t>
    <phoneticPr fontId="3" type="noConversion"/>
  </si>
  <si>
    <r>
      <t>项</t>
    </r>
    <r>
      <rPr>
        <sz val="12"/>
        <rFont val="Times New Roman"/>
        <family val="1"/>
      </rPr>
      <t xml:space="preserve">    </t>
    </r>
    <r>
      <rPr>
        <sz val="12"/>
        <rFont val="宋体"/>
        <family val="3"/>
        <charset val="134"/>
      </rPr>
      <t>目</t>
    </r>
    <phoneticPr fontId="3" type="noConversion"/>
  </si>
  <si>
    <r>
      <t xml:space="preserve">     </t>
    </r>
    <r>
      <rPr>
        <sz val="10"/>
        <rFont val="宋体"/>
        <family val="3"/>
        <charset val="134"/>
      </rPr>
      <t>其中：提取的坏账准备</t>
    </r>
    <phoneticPr fontId="3" type="noConversion"/>
  </si>
  <si>
    <t>一、本年毛实现税利计算：</t>
    <phoneticPr fontId="3" type="noConversion"/>
  </si>
  <si>
    <r>
      <t>1</t>
    </r>
    <r>
      <rPr>
        <sz val="12"/>
        <rFont val="宋体"/>
        <family val="3"/>
        <charset val="134"/>
      </rPr>
      <t>、本年应交的流转税金</t>
    </r>
    <phoneticPr fontId="3" type="noConversion"/>
  </si>
  <si>
    <r>
      <t>2</t>
    </r>
    <r>
      <rPr>
        <sz val="12"/>
        <rFont val="宋体"/>
        <family val="3"/>
        <charset val="134"/>
      </rPr>
      <t>、本年毛利润总额</t>
    </r>
    <phoneticPr fontId="3" type="noConversion"/>
  </si>
  <si>
    <r>
      <t>6</t>
    </r>
    <r>
      <rPr>
        <sz val="12"/>
        <rFont val="宋体"/>
        <family val="3"/>
        <charset val="134"/>
      </rPr>
      <t>、本年毛实现税利合计</t>
    </r>
    <phoneticPr fontId="3" type="noConversion"/>
  </si>
  <si>
    <r>
      <t>7</t>
    </r>
    <r>
      <rPr>
        <sz val="12"/>
        <rFont val="宋体"/>
        <family val="3"/>
        <charset val="134"/>
      </rPr>
      <t>、核定的实现税利基数</t>
    </r>
    <phoneticPr fontId="3" type="noConversion"/>
  </si>
  <si>
    <r>
      <t>8</t>
    </r>
    <r>
      <rPr>
        <sz val="12"/>
        <rFont val="宋体"/>
        <family val="3"/>
        <charset val="134"/>
      </rPr>
      <t>、本年毛实现税利增加额</t>
    </r>
    <phoneticPr fontId="3" type="noConversion"/>
  </si>
  <si>
    <r>
      <t>5</t>
    </r>
    <r>
      <rPr>
        <sz val="10"/>
        <rFont val="宋体"/>
        <family val="3"/>
        <charset val="134"/>
      </rPr>
      <t>、应交防洪保安费视同实现利润比基期增加额</t>
    </r>
    <phoneticPr fontId="3" type="noConversion"/>
  </si>
  <si>
    <t>3、按国发（1987）64号文规定出口机电产品外销收购价低于内销价价差部份视同利润总额比上年增加额</t>
    <phoneticPr fontId="3" type="noConversion"/>
  </si>
  <si>
    <r>
      <t>4</t>
    </r>
    <r>
      <rPr>
        <sz val="8"/>
        <rFont val="宋体"/>
        <family val="3"/>
        <charset val="134"/>
      </rPr>
      <t>、根据《条例》实施办法规定企业提取的新产品开发费、加速折旧和补充流动资金</t>
    </r>
    <r>
      <rPr>
        <sz val="8"/>
        <rFont val="Times New Roman"/>
        <family val="1"/>
      </rPr>
      <t>50%</t>
    </r>
    <r>
      <rPr>
        <sz val="8"/>
        <rFont val="宋体"/>
        <family val="3"/>
        <charset val="134"/>
      </rPr>
      <t>视同实现利润数比上年增加额</t>
    </r>
    <phoneticPr fontId="3" type="noConversion"/>
  </si>
  <si>
    <t>二、本年工资总额增长的计算：</t>
    <phoneticPr fontId="3" type="noConversion"/>
  </si>
  <si>
    <r>
      <t>1</t>
    </r>
    <r>
      <rPr>
        <sz val="12"/>
        <rFont val="宋体"/>
        <family val="3"/>
        <charset val="134"/>
      </rPr>
      <t>、本年实现税利净增加额</t>
    </r>
    <r>
      <rPr>
        <sz val="8"/>
        <rFont val="宋体"/>
        <family val="3"/>
        <charset val="134"/>
      </rPr>
      <t>（按公式（一）计算，如下降则在</t>
    </r>
    <r>
      <rPr>
        <sz val="8"/>
        <rFont val="Times New Roman"/>
        <family val="1"/>
      </rPr>
      <t>19</t>
    </r>
    <r>
      <rPr>
        <sz val="8"/>
        <rFont val="宋体"/>
        <family val="3"/>
        <charset val="134"/>
      </rPr>
      <t>行填列）</t>
    </r>
    <phoneticPr fontId="3" type="noConversion"/>
  </si>
  <si>
    <r>
      <t>2</t>
    </r>
    <r>
      <rPr>
        <sz val="12"/>
        <rFont val="宋体"/>
        <family val="3"/>
        <charset val="134"/>
      </rPr>
      <t>、本年新增效益工资</t>
    </r>
    <r>
      <rPr>
        <sz val="8"/>
        <rFont val="宋体"/>
        <family val="3"/>
        <charset val="134"/>
      </rPr>
      <t>（按公式（二）计算，如下浮，则在</t>
    </r>
    <r>
      <rPr>
        <sz val="8"/>
        <rFont val="Times New Roman"/>
        <family val="1"/>
      </rPr>
      <t>19</t>
    </r>
    <r>
      <rPr>
        <sz val="8"/>
        <rFont val="宋体"/>
        <family val="3"/>
        <charset val="134"/>
      </rPr>
      <t>行填列）</t>
    </r>
    <phoneticPr fontId="3" type="noConversion"/>
  </si>
  <si>
    <r>
      <t>3</t>
    </r>
    <r>
      <rPr>
        <sz val="10"/>
        <rFont val="宋体"/>
        <family val="3"/>
        <charset val="134"/>
      </rPr>
      <t>、按桂政劳综字</t>
    </r>
    <r>
      <rPr>
        <sz val="10"/>
        <rFont val="Times New Roman"/>
        <family val="1"/>
      </rPr>
      <t>[1997]33</t>
    </r>
    <r>
      <rPr>
        <sz val="10"/>
        <rFont val="宋体"/>
        <family val="3"/>
        <charset val="134"/>
      </rPr>
      <t>号文规定计提的效益工资</t>
    </r>
    <phoneticPr fontId="3" type="noConversion"/>
  </si>
  <si>
    <r>
      <t>4</t>
    </r>
    <r>
      <rPr>
        <sz val="12"/>
        <rFont val="宋体"/>
        <family val="3"/>
        <charset val="134"/>
      </rPr>
      <t>、未完成资本金利税率指标应扣效益工资</t>
    </r>
    <phoneticPr fontId="3" type="noConversion"/>
  </si>
  <si>
    <r>
      <t>5</t>
    </r>
    <r>
      <rPr>
        <sz val="12"/>
        <rFont val="宋体"/>
        <family val="3"/>
        <charset val="134"/>
      </rPr>
      <t>、未完成质量指标应扣效益工资</t>
    </r>
    <phoneticPr fontId="3" type="noConversion"/>
  </si>
  <si>
    <r>
      <t>6</t>
    </r>
    <r>
      <rPr>
        <sz val="12"/>
        <rFont val="宋体"/>
        <family val="3"/>
        <charset val="134"/>
      </rPr>
      <t>、未完成其他考核指标应扣效益工资</t>
    </r>
    <phoneticPr fontId="3" type="noConversion"/>
  </si>
  <si>
    <r>
      <t>7</t>
    </r>
    <r>
      <rPr>
        <sz val="12"/>
        <rFont val="宋体"/>
        <family val="3"/>
        <charset val="134"/>
      </rPr>
      <t>、核定的工资总额基数</t>
    </r>
    <phoneticPr fontId="3" type="noConversion"/>
  </si>
  <si>
    <r>
      <t>8</t>
    </r>
    <r>
      <rPr>
        <sz val="10"/>
        <rFont val="宋体"/>
        <family val="3"/>
        <charset val="134"/>
      </rPr>
      <t>、本年安排复转军人、大中专毕业生等单列项目工资</t>
    </r>
    <phoneticPr fontId="3" type="noConversion"/>
  </si>
  <si>
    <r>
      <t>9</t>
    </r>
    <r>
      <rPr>
        <sz val="12"/>
        <rFont val="宋体"/>
        <family val="3"/>
        <charset val="134"/>
      </rPr>
      <t>、应提工资总额合计</t>
    </r>
    <phoneticPr fontId="3" type="noConversion"/>
  </si>
  <si>
    <t>三、本年工资总额下浮的计算：</t>
    <phoneticPr fontId="3" type="noConversion"/>
  </si>
  <si>
    <r>
      <t>1</t>
    </r>
    <r>
      <rPr>
        <sz val="12"/>
        <rFont val="宋体"/>
        <family val="3"/>
        <charset val="134"/>
      </rPr>
      <t>、实现税利净下降额</t>
    </r>
    <phoneticPr fontId="3" type="noConversion"/>
  </si>
  <si>
    <r>
      <t>2</t>
    </r>
    <r>
      <rPr>
        <sz val="12"/>
        <rFont val="宋体"/>
        <family val="3"/>
        <charset val="134"/>
      </rPr>
      <t>、工资应下浮数</t>
    </r>
    <phoneticPr fontId="3" type="noConversion"/>
  </si>
  <si>
    <r>
      <t>3</t>
    </r>
    <r>
      <rPr>
        <sz val="12"/>
        <rFont val="宋体"/>
        <family val="3"/>
        <charset val="134"/>
      </rPr>
      <t>、工资实际下浮数</t>
    </r>
    <phoneticPr fontId="3" type="noConversion"/>
  </si>
  <si>
    <r>
      <t>4</t>
    </r>
    <r>
      <rPr>
        <sz val="12"/>
        <rFont val="宋体"/>
        <family val="3"/>
        <charset val="134"/>
      </rPr>
      <t>、应提工资总额合计</t>
    </r>
    <phoneticPr fontId="3" type="noConversion"/>
  </si>
  <si>
    <t>四、补充资料：</t>
    <phoneticPr fontId="3" type="noConversion"/>
  </si>
  <si>
    <r>
      <t>1</t>
    </r>
    <r>
      <rPr>
        <sz val="12"/>
        <rFont val="宋体"/>
        <family val="3"/>
        <charset val="134"/>
      </rPr>
      <t>、本年净利润总额</t>
    </r>
    <phoneticPr fontId="3" type="noConversion"/>
  </si>
  <si>
    <r>
      <t>2</t>
    </r>
    <r>
      <rPr>
        <sz val="12"/>
        <rFont val="宋体"/>
        <family val="3"/>
        <charset val="134"/>
      </rPr>
      <t>、本年净实现税利合计</t>
    </r>
    <phoneticPr fontId="3" type="noConversion"/>
  </si>
  <si>
    <r>
      <t>3</t>
    </r>
    <r>
      <rPr>
        <sz val="12"/>
        <rFont val="宋体"/>
        <family val="3"/>
        <charset val="134"/>
      </rPr>
      <t>、核定的工资浮动系数</t>
    </r>
    <phoneticPr fontId="3" type="noConversion"/>
  </si>
  <si>
    <r>
      <t>4</t>
    </r>
    <r>
      <rPr>
        <sz val="12"/>
        <rFont val="宋体"/>
        <family val="3"/>
        <charset val="134"/>
      </rPr>
      <t>、挂钩核入工资总额基数的奖金</t>
    </r>
    <phoneticPr fontId="3" type="noConversion"/>
  </si>
  <si>
    <r>
      <t>5</t>
    </r>
    <r>
      <rPr>
        <sz val="12"/>
        <rFont val="宋体"/>
        <family val="3"/>
        <charset val="134"/>
      </rPr>
      <t>、未完成考核指标应扣效益工资比例</t>
    </r>
    <r>
      <rPr>
        <sz val="12"/>
        <rFont val="Times New Roman"/>
        <family val="1"/>
      </rPr>
      <t>%</t>
    </r>
    <phoneticPr fontId="3" type="noConversion"/>
  </si>
  <si>
    <r>
      <t>其中：资本金利税率</t>
    </r>
    <r>
      <rPr>
        <sz val="12"/>
        <rFont val="Times New Roman"/>
        <family val="1"/>
      </rPr>
      <t>%</t>
    </r>
    <phoneticPr fontId="3" type="noConversion"/>
  </si>
  <si>
    <r>
      <t>6</t>
    </r>
    <r>
      <rPr>
        <sz val="12"/>
        <rFont val="宋体"/>
        <family val="3"/>
        <charset val="134"/>
      </rPr>
      <t>、公式（一）：本年实现税利净增加额</t>
    </r>
    <r>
      <rPr>
        <sz val="12"/>
        <rFont val="Times New Roman"/>
        <family val="1"/>
      </rPr>
      <t>=</t>
    </r>
    <r>
      <rPr>
        <sz val="12"/>
        <rFont val="宋体"/>
        <family val="3"/>
        <charset val="134"/>
      </rPr>
      <t>核定的实现税利基数</t>
    </r>
    <r>
      <rPr>
        <sz val="12"/>
        <rFont val="Times New Roman"/>
        <family val="1"/>
      </rPr>
      <t>*</t>
    </r>
    <r>
      <rPr>
        <sz val="12"/>
        <rFont val="宋体"/>
        <family val="3"/>
        <charset val="134"/>
      </rPr>
      <t>实现税利毛增加额</t>
    </r>
    <r>
      <rPr>
        <sz val="12"/>
        <rFont val="Times New Roman"/>
        <family val="1"/>
      </rPr>
      <t>/</t>
    </r>
    <r>
      <rPr>
        <sz val="12"/>
        <rFont val="宋体"/>
        <family val="3"/>
        <charset val="134"/>
      </rPr>
      <t>（核定的实现税利基数</t>
    </r>
    <r>
      <rPr>
        <sz val="12"/>
        <rFont val="Times New Roman"/>
        <family val="1"/>
      </rPr>
      <t>+</t>
    </r>
    <r>
      <rPr>
        <sz val="12"/>
        <rFont val="宋体"/>
        <family val="3"/>
        <charset val="134"/>
      </rPr>
      <t>核定的工资总额基数</t>
    </r>
    <r>
      <rPr>
        <sz val="12"/>
        <rFont val="Times New Roman"/>
        <family val="1"/>
      </rPr>
      <t>*</t>
    </r>
    <r>
      <rPr>
        <sz val="12"/>
        <rFont val="宋体"/>
        <family val="3"/>
        <charset val="134"/>
      </rPr>
      <t>工资浮动系数）公式（二）：本年新增效益工资</t>
    </r>
    <r>
      <rPr>
        <sz val="12"/>
        <rFont val="Times New Roman"/>
        <family val="1"/>
      </rPr>
      <t>=</t>
    </r>
    <r>
      <rPr>
        <sz val="12"/>
        <rFont val="宋体"/>
        <family val="3"/>
        <charset val="134"/>
      </rPr>
      <t>核定的工资总额基数</t>
    </r>
    <r>
      <rPr>
        <sz val="12"/>
        <rFont val="Times New Roman"/>
        <family val="1"/>
      </rPr>
      <t>*</t>
    </r>
    <r>
      <rPr>
        <sz val="12"/>
        <rFont val="宋体"/>
        <family val="3"/>
        <charset val="134"/>
      </rPr>
      <t>工资浮动系数</t>
    </r>
    <r>
      <rPr>
        <sz val="12"/>
        <rFont val="Times New Roman"/>
        <family val="1"/>
      </rPr>
      <t>*</t>
    </r>
    <r>
      <rPr>
        <sz val="12"/>
        <rFont val="宋体"/>
        <family val="3"/>
        <charset val="134"/>
      </rPr>
      <t>本年实际税利净增加额</t>
    </r>
    <r>
      <rPr>
        <sz val="12"/>
        <rFont val="Times New Roman"/>
        <family val="1"/>
      </rPr>
      <t>/</t>
    </r>
    <r>
      <rPr>
        <sz val="12"/>
        <rFont val="宋体"/>
        <family val="3"/>
        <charset val="134"/>
      </rPr>
      <t>核定的实现税利基数</t>
    </r>
    <phoneticPr fontId="3" type="noConversion"/>
  </si>
  <si>
    <r>
      <t>7</t>
    </r>
    <r>
      <rPr>
        <sz val="12"/>
        <rFont val="宋体"/>
        <family val="3"/>
        <charset val="134"/>
      </rPr>
      <t>、第</t>
    </r>
    <r>
      <rPr>
        <sz val="12"/>
        <rFont val="Times New Roman"/>
        <family val="1"/>
      </rPr>
      <t>1</t>
    </r>
    <r>
      <rPr>
        <sz val="12"/>
        <rFont val="宋体"/>
        <family val="3"/>
        <charset val="134"/>
      </rPr>
      <t>行“应交税金”包括：增值税、消费税、营业税、城建税、资源税、房产税、车船使用税、教育费附加、印花税、土地使用税。其中：增值税</t>
    </r>
    <r>
      <rPr>
        <sz val="12"/>
        <rFont val="Times New Roman"/>
        <family val="1"/>
      </rPr>
      <t>=</t>
    </r>
    <r>
      <rPr>
        <sz val="12"/>
        <rFont val="宋体"/>
        <family val="3"/>
        <charset val="134"/>
      </rPr>
      <t>销项税额</t>
    </r>
    <r>
      <rPr>
        <sz val="12"/>
        <rFont val="Times New Roman"/>
        <family val="1"/>
      </rPr>
      <t>+</t>
    </r>
    <r>
      <rPr>
        <sz val="12"/>
        <rFont val="宋体"/>
        <family val="3"/>
        <charset val="134"/>
      </rPr>
      <t>出口退税</t>
    </r>
    <r>
      <rPr>
        <sz val="12"/>
        <rFont val="Times New Roman"/>
        <family val="1"/>
      </rPr>
      <t>+</t>
    </r>
    <r>
      <rPr>
        <sz val="12"/>
        <rFont val="宋体"/>
        <family val="3"/>
        <charset val="134"/>
      </rPr>
      <t>进项税额转出</t>
    </r>
    <r>
      <rPr>
        <sz val="12"/>
        <rFont val="Times New Roman"/>
        <family val="1"/>
      </rPr>
      <t>-</t>
    </r>
    <r>
      <rPr>
        <sz val="12"/>
        <rFont val="宋体"/>
        <family val="3"/>
        <charset val="134"/>
      </rPr>
      <t>进项税额</t>
    </r>
    <r>
      <rPr>
        <sz val="12"/>
        <rFont val="Times New Roman"/>
        <family val="1"/>
      </rPr>
      <t>-</t>
    </r>
    <r>
      <rPr>
        <sz val="12"/>
        <rFont val="宋体"/>
        <family val="3"/>
        <charset val="134"/>
      </rPr>
      <t>减免税款</t>
    </r>
    <r>
      <rPr>
        <sz val="12"/>
        <rFont val="Times New Roman"/>
        <family val="1"/>
      </rPr>
      <t>-</t>
    </r>
    <r>
      <rPr>
        <sz val="12"/>
        <rFont val="宋体"/>
        <family val="3"/>
        <charset val="134"/>
      </rPr>
      <t>出口抵减内销产品应纳税额</t>
    </r>
    <r>
      <rPr>
        <sz val="12"/>
        <rFont val="Times New Roman"/>
        <family val="1"/>
      </rPr>
      <t>+</t>
    </r>
    <r>
      <rPr>
        <sz val="12"/>
        <rFont val="宋体"/>
        <family val="3"/>
        <charset val="134"/>
      </rPr>
      <t>年初未抵扣数</t>
    </r>
    <r>
      <rPr>
        <sz val="12"/>
        <rFont val="Times New Roman"/>
        <family val="1"/>
      </rPr>
      <t>-</t>
    </r>
    <r>
      <rPr>
        <sz val="12"/>
        <rFont val="宋体"/>
        <family val="3"/>
        <charset val="134"/>
      </rPr>
      <t>年末未抵扣数</t>
    </r>
    <phoneticPr fontId="3" type="noConversion"/>
  </si>
  <si>
    <r>
      <t>工</t>
    </r>
    <r>
      <rPr>
        <b/>
        <sz val="18"/>
        <rFont val="Times New Roman"/>
        <family val="1"/>
      </rPr>
      <t xml:space="preserve">  </t>
    </r>
    <r>
      <rPr>
        <b/>
        <sz val="18"/>
        <rFont val="宋体"/>
        <family val="3"/>
        <charset val="134"/>
      </rPr>
      <t>资</t>
    </r>
    <r>
      <rPr>
        <b/>
        <sz val="18"/>
        <rFont val="Times New Roman"/>
        <family val="1"/>
      </rPr>
      <t xml:space="preserve">  </t>
    </r>
    <r>
      <rPr>
        <b/>
        <sz val="18"/>
        <rFont val="宋体"/>
        <family val="3"/>
        <charset val="134"/>
      </rPr>
      <t>清</t>
    </r>
    <r>
      <rPr>
        <b/>
        <sz val="18"/>
        <rFont val="Times New Roman"/>
        <family val="1"/>
      </rPr>
      <t xml:space="preserve">  </t>
    </r>
    <r>
      <rPr>
        <b/>
        <sz val="18"/>
        <rFont val="宋体"/>
        <family val="3"/>
        <charset val="134"/>
      </rPr>
      <t>算</t>
    </r>
    <r>
      <rPr>
        <b/>
        <sz val="18"/>
        <rFont val="Times New Roman"/>
        <family val="1"/>
      </rPr>
      <t xml:space="preserve">  </t>
    </r>
    <r>
      <rPr>
        <b/>
        <sz val="18"/>
        <rFont val="宋体"/>
        <family val="3"/>
        <charset val="134"/>
      </rPr>
      <t>表</t>
    </r>
    <phoneticPr fontId="3" type="noConversion"/>
  </si>
  <si>
    <t>行次</t>
    <phoneticPr fontId="3" type="noConversion"/>
  </si>
  <si>
    <t>金额</t>
    <phoneticPr fontId="3" type="noConversion"/>
  </si>
  <si>
    <r>
      <t>1</t>
    </r>
    <r>
      <rPr>
        <sz val="12"/>
        <rFont val="宋体"/>
        <family val="3"/>
        <charset val="134"/>
      </rPr>
      <t>、工资总额基数</t>
    </r>
    <phoneticPr fontId="3" type="noConversion"/>
  </si>
  <si>
    <r>
      <t>3</t>
    </r>
    <r>
      <rPr>
        <sz val="12"/>
        <rFont val="宋体"/>
        <family val="3"/>
        <charset val="134"/>
      </rPr>
      <t>、单列项目的工资</t>
    </r>
    <phoneticPr fontId="3" type="noConversion"/>
  </si>
  <si>
    <r>
      <t>4</t>
    </r>
    <r>
      <rPr>
        <sz val="12"/>
        <rFont val="宋体"/>
        <family val="3"/>
        <charset val="134"/>
      </rPr>
      <t>、奖金转入数</t>
    </r>
    <phoneticPr fontId="3" type="noConversion"/>
  </si>
  <si>
    <r>
      <t>5</t>
    </r>
    <r>
      <rPr>
        <sz val="12"/>
        <rFont val="宋体"/>
        <family val="3"/>
        <charset val="134"/>
      </rPr>
      <t>、在成本中列支的其他奖金</t>
    </r>
    <phoneticPr fontId="3" type="noConversion"/>
  </si>
  <si>
    <r>
      <t>6</t>
    </r>
    <r>
      <rPr>
        <sz val="12"/>
        <rFont val="宋体"/>
        <family val="3"/>
        <charset val="134"/>
      </rPr>
      <t>、各种价格补贴</t>
    </r>
    <phoneticPr fontId="3" type="noConversion"/>
  </si>
  <si>
    <r>
      <t>7</t>
    </r>
    <r>
      <rPr>
        <sz val="12"/>
        <rFont val="宋体"/>
        <family val="3"/>
        <charset val="134"/>
      </rPr>
      <t>、其他</t>
    </r>
    <phoneticPr fontId="3" type="noConversion"/>
  </si>
  <si>
    <r>
      <t>1</t>
    </r>
    <r>
      <rPr>
        <sz val="12"/>
        <rFont val="宋体"/>
        <family val="3"/>
        <charset val="134"/>
      </rPr>
      <t>、支付职工工资</t>
    </r>
    <phoneticPr fontId="3" type="noConversion"/>
  </si>
  <si>
    <r>
      <t>（</t>
    </r>
    <r>
      <rPr>
        <sz val="12"/>
        <rFont val="Times New Roman"/>
        <family val="1"/>
      </rPr>
      <t>1</t>
    </r>
    <r>
      <rPr>
        <sz val="12"/>
        <rFont val="宋体"/>
        <family val="3"/>
        <charset val="134"/>
      </rPr>
      <t>）标准工资</t>
    </r>
    <phoneticPr fontId="3" type="noConversion"/>
  </si>
  <si>
    <r>
      <t>（</t>
    </r>
    <r>
      <rPr>
        <sz val="12"/>
        <rFont val="Times New Roman"/>
        <family val="1"/>
      </rPr>
      <t>2</t>
    </r>
    <r>
      <rPr>
        <sz val="12"/>
        <rFont val="宋体"/>
        <family val="3"/>
        <charset val="134"/>
      </rPr>
      <t>）各种奖金</t>
    </r>
    <phoneticPr fontId="3" type="noConversion"/>
  </si>
  <si>
    <r>
      <t>2</t>
    </r>
    <r>
      <rPr>
        <sz val="10"/>
        <rFont val="宋体"/>
        <family val="3"/>
        <charset val="134"/>
      </rPr>
      <t>、新增效益工资（工资下浮用“一”号表示）</t>
    </r>
    <phoneticPr fontId="3" type="noConversion"/>
  </si>
  <si>
    <r>
      <t>（</t>
    </r>
    <r>
      <rPr>
        <sz val="12"/>
        <rFont val="Times New Roman"/>
        <family val="1"/>
      </rPr>
      <t>3</t>
    </r>
    <r>
      <rPr>
        <sz val="12"/>
        <rFont val="宋体"/>
        <family val="3"/>
        <charset val="134"/>
      </rPr>
      <t>）各种津贴</t>
    </r>
    <phoneticPr fontId="3" type="noConversion"/>
  </si>
  <si>
    <r>
      <t>（</t>
    </r>
    <r>
      <rPr>
        <sz val="12"/>
        <rFont val="Times New Roman"/>
        <family val="1"/>
      </rPr>
      <t>4</t>
    </r>
    <r>
      <rPr>
        <sz val="12"/>
        <rFont val="宋体"/>
        <family val="3"/>
        <charset val="134"/>
      </rPr>
      <t>）各种价格补贴</t>
    </r>
    <phoneticPr fontId="3" type="noConversion"/>
  </si>
  <si>
    <r>
      <t>（</t>
    </r>
    <r>
      <rPr>
        <sz val="12"/>
        <rFont val="Times New Roman"/>
        <family val="1"/>
      </rPr>
      <t>5</t>
    </r>
    <r>
      <rPr>
        <sz val="12"/>
        <rFont val="宋体"/>
        <family val="3"/>
        <charset val="134"/>
      </rPr>
      <t>）加班加点工资</t>
    </r>
    <phoneticPr fontId="3" type="noConversion"/>
  </si>
  <si>
    <r>
      <t>（</t>
    </r>
    <r>
      <rPr>
        <sz val="12"/>
        <rFont val="Times New Roman"/>
        <family val="1"/>
      </rPr>
      <t>6</t>
    </r>
    <r>
      <rPr>
        <sz val="12"/>
        <rFont val="宋体"/>
        <family val="3"/>
        <charset val="134"/>
      </rPr>
      <t>）特殊情况下支付的工资</t>
    </r>
    <phoneticPr fontId="3" type="noConversion"/>
  </si>
  <si>
    <r>
      <t>2</t>
    </r>
    <r>
      <rPr>
        <sz val="12"/>
        <rFont val="宋体"/>
        <family val="3"/>
        <charset val="134"/>
      </rPr>
      <t>、支付的罚款及滞纳金</t>
    </r>
    <phoneticPr fontId="3" type="noConversion"/>
  </si>
  <si>
    <r>
      <t>3</t>
    </r>
    <r>
      <rPr>
        <sz val="12"/>
        <rFont val="宋体"/>
        <family val="3"/>
        <charset val="134"/>
      </rPr>
      <t>、其他</t>
    </r>
    <phoneticPr fontId="3" type="noConversion"/>
  </si>
  <si>
    <r>
      <t>1</t>
    </r>
    <r>
      <rPr>
        <sz val="12"/>
        <rFont val="宋体"/>
        <family val="3"/>
        <charset val="134"/>
      </rPr>
      <t>、实现利税总额</t>
    </r>
    <phoneticPr fontId="3" type="noConversion"/>
  </si>
  <si>
    <r>
      <t>2</t>
    </r>
    <r>
      <rPr>
        <sz val="12"/>
        <rFont val="宋体"/>
        <family val="3"/>
        <charset val="134"/>
      </rPr>
      <t>、实际上交利税额</t>
    </r>
    <phoneticPr fontId="3" type="noConversion"/>
  </si>
  <si>
    <r>
      <t>项</t>
    </r>
    <r>
      <rPr>
        <sz val="12"/>
        <rFont val="Times New Roman"/>
        <family val="1"/>
      </rPr>
      <t xml:space="preserve">    </t>
    </r>
    <r>
      <rPr>
        <sz val="12"/>
        <rFont val="宋体"/>
        <family val="3"/>
        <charset val="134"/>
      </rPr>
      <t>目</t>
    </r>
    <phoneticPr fontId="3" type="noConversion"/>
  </si>
  <si>
    <r>
      <t xml:space="preserve">          </t>
    </r>
    <r>
      <rPr>
        <sz val="12"/>
        <rFont val="宋体"/>
        <family val="3"/>
        <charset val="134"/>
      </rPr>
      <t>其中：原材料、燃料节约奖</t>
    </r>
    <phoneticPr fontId="3" type="noConversion"/>
  </si>
  <si>
    <r>
      <t xml:space="preserve">      </t>
    </r>
    <r>
      <rPr>
        <sz val="12"/>
        <rFont val="宋体"/>
        <family val="3"/>
        <charset val="134"/>
      </rPr>
      <t>其中：原材料、燃料节约奖</t>
    </r>
    <phoneticPr fontId="3" type="noConversion"/>
  </si>
  <si>
    <r>
      <t xml:space="preserve">        </t>
    </r>
    <r>
      <rPr>
        <sz val="12"/>
        <rFont val="宋体"/>
        <family val="3"/>
        <charset val="134"/>
      </rPr>
      <t>其中：工资储备</t>
    </r>
    <phoneticPr fontId="3" type="noConversion"/>
  </si>
  <si>
    <t>产品名称</t>
    <phoneticPr fontId="3" type="noConversion"/>
  </si>
  <si>
    <t>计量单位</t>
    <phoneticPr fontId="3" type="noConversion"/>
  </si>
  <si>
    <t>本年累计实际产量</t>
    <phoneticPr fontId="3" type="noConversion"/>
  </si>
  <si>
    <t>上年累计数</t>
  </si>
  <si>
    <r>
      <t xml:space="preserve">   </t>
    </r>
    <r>
      <rPr>
        <sz val="12"/>
        <rFont val="宋体"/>
        <family val="3"/>
        <charset val="134"/>
      </rPr>
      <t>其他应收款</t>
    </r>
    <phoneticPr fontId="3" type="noConversion"/>
  </si>
  <si>
    <r>
      <t xml:space="preserve">    </t>
    </r>
    <r>
      <rPr>
        <sz val="12"/>
        <rFont val="宋体"/>
        <family val="3"/>
        <charset val="134"/>
      </rPr>
      <t>期货保证金</t>
    </r>
    <phoneticPr fontId="3" type="noConversion"/>
  </si>
  <si>
    <r>
      <t xml:space="preserve">    </t>
    </r>
    <r>
      <rPr>
        <sz val="12"/>
        <rFont val="宋体"/>
        <family val="3"/>
        <charset val="134"/>
      </rPr>
      <t>应收股利</t>
    </r>
    <phoneticPr fontId="3" type="noConversion"/>
  </si>
  <si>
    <r>
      <t xml:space="preserve">    </t>
    </r>
    <r>
      <rPr>
        <sz val="12"/>
        <rFont val="宋体"/>
        <family val="3"/>
        <charset val="134"/>
      </rPr>
      <t>应收利息</t>
    </r>
    <phoneticPr fontId="3" type="noConversion"/>
  </si>
  <si>
    <r>
      <t xml:space="preserve">    </t>
    </r>
    <r>
      <rPr>
        <sz val="12"/>
        <rFont val="宋体"/>
        <family val="3"/>
        <charset val="134"/>
      </rPr>
      <t>其他应交款</t>
    </r>
    <phoneticPr fontId="3" type="noConversion"/>
  </si>
  <si>
    <r>
      <t xml:space="preserve">    </t>
    </r>
    <r>
      <rPr>
        <sz val="12"/>
        <rFont val="宋体"/>
        <family val="3"/>
        <charset val="134"/>
      </rPr>
      <t>其他应付款</t>
    </r>
    <phoneticPr fontId="3" type="noConversion"/>
  </si>
  <si>
    <r>
      <t xml:space="preserve">        </t>
    </r>
    <r>
      <rPr>
        <sz val="12"/>
        <rFont val="宋体"/>
        <family val="3"/>
        <charset val="134"/>
      </rPr>
      <t>其中</t>
    </r>
    <r>
      <rPr>
        <sz val="12"/>
        <rFont val="Times New Roman"/>
        <family val="1"/>
      </rPr>
      <t>:</t>
    </r>
    <r>
      <rPr>
        <sz val="12"/>
        <rFont val="宋体"/>
        <family val="3"/>
        <charset val="134"/>
      </rPr>
      <t>特准储备金</t>
    </r>
    <phoneticPr fontId="3" type="noConversion"/>
  </si>
  <si>
    <r>
      <t xml:space="preserve">        </t>
    </r>
    <r>
      <rPr>
        <sz val="12"/>
        <rFont val="宋体"/>
        <family val="3"/>
        <charset val="134"/>
      </rPr>
      <t>减</t>
    </r>
    <r>
      <rPr>
        <sz val="12"/>
        <rFont val="Times New Roman"/>
        <family val="1"/>
      </rPr>
      <t>:</t>
    </r>
    <r>
      <rPr>
        <sz val="12"/>
        <rFont val="宋体"/>
        <family val="3"/>
        <charset val="134"/>
      </rPr>
      <t>累计折旧</t>
    </r>
    <phoneticPr fontId="3" type="noConversion"/>
  </si>
  <si>
    <r>
      <t xml:space="preserve">    </t>
    </r>
    <r>
      <rPr>
        <sz val="12"/>
        <rFont val="宋体"/>
        <family val="3"/>
        <charset val="134"/>
      </rPr>
      <t>固定资产净值</t>
    </r>
    <phoneticPr fontId="3" type="noConversion"/>
  </si>
  <si>
    <r>
      <t xml:space="preserve">    </t>
    </r>
    <r>
      <rPr>
        <sz val="12"/>
        <rFont val="宋体"/>
        <family val="3"/>
        <charset val="134"/>
      </rPr>
      <t>工程物资</t>
    </r>
    <phoneticPr fontId="3" type="noConversion"/>
  </si>
  <si>
    <r>
      <t xml:space="preserve">        </t>
    </r>
    <r>
      <rPr>
        <sz val="12"/>
        <rFont val="宋体"/>
        <family val="3"/>
        <charset val="134"/>
      </rPr>
      <t>其中</t>
    </r>
    <r>
      <rPr>
        <sz val="12"/>
        <rFont val="Times New Roman"/>
        <family val="1"/>
      </rPr>
      <t>:</t>
    </r>
    <r>
      <rPr>
        <sz val="12"/>
        <rFont val="宋体"/>
        <family val="3"/>
        <charset val="134"/>
      </rPr>
      <t>土地使用权</t>
    </r>
    <phoneticPr fontId="3" type="noConversion"/>
  </si>
  <si>
    <t>财会年企03表</t>
    <phoneticPr fontId="3" type="noConversion"/>
  </si>
  <si>
    <t>—</t>
  </si>
  <si>
    <r>
      <t xml:space="preserve">    </t>
    </r>
    <r>
      <rPr>
        <sz val="12"/>
        <rFont val="宋体"/>
        <family val="3"/>
        <charset val="134"/>
      </rPr>
      <t>其他长期资产</t>
    </r>
    <phoneticPr fontId="3" type="noConversion"/>
  </si>
  <si>
    <r>
      <t xml:space="preserve">    </t>
    </r>
    <r>
      <rPr>
        <sz val="12"/>
        <rFont val="宋体"/>
        <family val="3"/>
        <charset val="134"/>
      </rPr>
      <t>递延税款借项</t>
    </r>
    <phoneticPr fontId="3" type="noConversion"/>
  </si>
  <si>
    <r>
      <t xml:space="preserve">        </t>
    </r>
    <r>
      <rPr>
        <sz val="12"/>
        <rFont val="宋体"/>
        <family val="3"/>
        <charset val="134"/>
      </rPr>
      <t>其中</t>
    </r>
    <r>
      <rPr>
        <sz val="12"/>
        <rFont val="Times New Roman"/>
        <family val="1"/>
      </rPr>
      <t>:</t>
    </r>
    <r>
      <rPr>
        <sz val="12"/>
        <rFont val="宋体"/>
        <family val="3"/>
        <charset val="134"/>
      </rPr>
      <t>特准储备物资</t>
    </r>
    <phoneticPr fontId="3" type="noConversion"/>
  </si>
  <si>
    <r>
      <t xml:space="preserve">            </t>
    </r>
    <r>
      <rPr>
        <sz val="10"/>
        <rFont val="宋体"/>
        <family val="3"/>
        <charset val="134"/>
      </rPr>
      <t>其中</t>
    </r>
    <r>
      <rPr>
        <sz val="10"/>
        <rFont val="Times New Roman"/>
        <family val="1"/>
      </rPr>
      <t>:</t>
    </r>
    <r>
      <rPr>
        <sz val="10"/>
        <rFont val="宋体"/>
        <family val="3"/>
        <charset val="134"/>
      </rPr>
      <t>国有法人资本</t>
    </r>
    <phoneticPr fontId="3" type="noConversion"/>
  </si>
  <si>
    <r>
      <t xml:space="preserve">                     </t>
    </r>
    <r>
      <rPr>
        <sz val="10"/>
        <rFont val="宋体"/>
        <family val="3"/>
        <charset val="134"/>
      </rPr>
      <t>集体法人资本</t>
    </r>
    <phoneticPr fontId="3" type="noConversion"/>
  </si>
  <si>
    <r>
      <t xml:space="preserve">        </t>
    </r>
    <r>
      <rPr>
        <b/>
        <sz val="12"/>
        <rFont val="宋体"/>
        <family val="3"/>
        <charset val="134"/>
      </rPr>
      <t>流动资产合计</t>
    </r>
    <phoneticPr fontId="3" type="noConversion"/>
  </si>
  <si>
    <r>
      <t xml:space="preserve">        </t>
    </r>
    <r>
      <rPr>
        <b/>
        <sz val="12"/>
        <rFont val="宋体"/>
        <family val="3"/>
        <charset val="134"/>
      </rPr>
      <t>流动负债合计</t>
    </r>
    <phoneticPr fontId="3" type="noConversion"/>
  </si>
  <si>
    <r>
      <t xml:space="preserve">        </t>
    </r>
    <r>
      <rPr>
        <b/>
        <sz val="12"/>
        <rFont val="宋体"/>
        <family val="3"/>
        <charset val="134"/>
      </rPr>
      <t>长期负债合计</t>
    </r>
    <phoneticPr fontId="3" type="noConversion"/>
  </si>
  <si>
    <r>
      <t>资</t>
    </r>
    <r>
      <rPr>
        <b/>
        <sz val="12"/>
        <rFont val="Times New Roman"/>
        <family val="1"/>
      </rPr>
      <t xml:space="preserve">  </t>
    </r>
    <r>
      <rPr>
        <b/>
        <sz val="12"/>
        <rFont val="宋体"/>
        <family val="3"/>
        <charset val="134"/>
      </rPr>
      <t>产</t>
    </r>
    <r>
      <rPr>
        <b/>
        <sz val="12"/>
        <rFont val="Times New Roman"/>
        <family val="1"/>
      </rPr>
      <t xml:space="preserve">  </t>
    </r>
    <r>
      <rPr>
        <b/>
        <sz val="12"/>
        <rFont val="宋体"/>
        <family val="3"/>
        <charset val="134"/>
      </rPr>
      <t>总</t>
    </r>
    <r>
      <rPr>
        <b/>
        <sz val="12"/>
        <rFont val="Times New Roman"/>
        <family val="1"/>
      </rPr>
      <t xml:space="preserve">  </t>
    </r>
    <r>
      <rPr>
        <b/>
        <sz val="12"/>
        <rFont val="宋体"/>
        <family val="3"/>
        <charset val="134"/>
      </rPr>
      <t>计</t>
    </r>
    <phoneticPr fontId="3" type="noConversion"/>
  </si>
  <si>
    <t>二、投资活动产生的现金金流量：</t>
    <phoneticPr fontId="3" type="noConversion"/>
  </si>
  <si>
    <r>
      <t xml:space="preserve">        </t>
    </r>
    <r>
      <rPr>
        <sz val="12"/>
        <rFont val="宋体"/>
        <family val="3"/>
        <charset val="134"/>
      </rPr>
      <t>经营人员工资</t>
    </r>
    <phoneticPr fontId="3" type="noConversion"/>
  </si>
  <si>
    <r>
      <t xml:space="preserve">        </t>
    </r>
    <r>
      <rPr>
        <sz val="12"/>
        <rFont val="宋体"/>
        <family val="3"/>
        <charset val="134"/>
      </rPr>
      <t>福利费</t>
    </r>
    <phoneticPr fontId="3" type="noConversion"/>
  </si>
  <si>
    <r>
      <t xml:space="preserve">        </t>
    </r>
    <r>
      <rPr>
        <sz val="12"/>
        <rFont val="宋体"/>
        <family val="3"/>
        <charset val="134"/>
      </rPr>
      <t>运输费</t>
    </r>
    <phoneticPr fontId="3" type="noConversion"/>
  </si>
  <si>
    <r>
      <t xml:space="preserve">        </t>
    </r>
    <r>
      <rPr>
        <sz val="12"/>
        <rFont val="宋体"/>
        <family val="3"/>
        <charset val="134"/>
      </rPr>
      <t>装卸费</t>
    </r>
    <phoneticPr fontId="3" type="noConversion"/>
  </si>
  <si>
    <r>
      <t xml:space="preserve">        </t>
    </r>
    <r>
      <rPr>
        <sz val="12"/>
        <rFont val="宋体"/>
        <family val="3"/>
        <charset val="134"/>
      </rPr>
      <t>整理、包装费</t>
    </r>
    <phoneticPr fontId="3" type="noConversion"/>
  </si>
  <si>
    <r>
      <t xml:space="preserve">        </t>
    </r>
    <r>
      <rPr>
        <sz val="12"/>
        <rFont val="宋体"/>
        <family val="3"/>
        <charset val="134"/>
      </rPr>
      <t>保险费</t>
    </r>
    <phoneticPr fontId="3" type="noConversion"/>
  </si>
  <si>
    <r>
      <t xml:space="preserve">        </t>
    </r>
    <r>
      <rPr>
        <sz val="12"/>
        <rFont val="宋体"/>
        <family val="3"/>
        <charset val="134"/>
      </rPr>
      <t>差旅费</t>
    </r>
    <phoneticPr fontId="3" type="noConversion"/>
  </si>
  <si>
    <r>
      <t xml:space="preserve">        </t>
    </r>
    <r>
      <rPr>
        <sz val="12"/>
        <rFont val="宋体"/>
        <family val="3"/>
        <charset val="134"/>
      </rPr>
      <t>仓储保管费</t>
    </r>
    <phoneticPr fontId="3" type="noConversion"/>
  </si>
  <si>
    <r>
      <t xml:space="preserve">        </t>
    </r>
    <r>
      <rPr>
        <sz val="12"/>
        <rFont val="宋体"/>
        <family val="3"/>
        <charset val="134"/>
      </rPr>
      <t>检验费、中转费</t>
    </r>
    <phoneticPr fontId="3" type="noConversion"/>
  </si>
  <si>
    <r>
      <t xml:space="preserve">        </t>
    </r>
    <r>
      <rPr>
        <sz val="12"/>
        <rFont val="宋体"/>
        <family val="3"/>
        <charset val="134"/>
      </rPr>
      <t>劳务手续费</t>
    </r>
    <phoneticPr fontId="3" type="noConversion"/>
  </si>
  <si>
    <r>
      <t xml:space="preserve">        </t>
    </r>
    <r>
      <rPr>
        <sz val="12"/>
        <rFont val="宋体"/>
        <family val="3"/>
        <charset val="134"/>
      </rPr>
      <t>广告费</t>
    </r>
    <phoneticPr fontId="3" type="noConversion"/>
  </si>
  <si>
    <r>
      <t xml:space="preserve">        </t>
    </r>
    <r>
      <rPr>
        <sz val="12"/>
        <rFont val="宋体"/>
        <family val="3"/>
        <charset val="134"/>
      </rPr>
      <t>商品损耗</t>
    </r>
    <phoneticPr fontId="3" type="noConversion"/>
  </si>
  <si>
    <r>
      <t xml:space="preserve">        </t>
    </r>
    <r>
      <rPr>
        <sz val="12"/>
        <rFont val="宋体"/>
        <family val="3"/>
        <charset val="134"/>
      </rPr>
      <t>进出口商品累计佣金</t>
    </r>
    <phoneticPr fontId="3" type="noConversion"/>
  </si>
  <si>
    <r>
      <t xml:space="preserve">        </t>
    </r>
    <r>
      <rPr>
        <sz val="12"/>
        <rFont val="宋体"/>
        <family val="3"/>
        <charset val="134"/>
      </rPr>
      <t>其他</t>
    </r>
    <phoneticPr fontId="3" type="noConversion"/>
  </si>
  <si>
    <r>
      <t xml:space="preserve">        </t>
    </r>
    <r>
      <rPr>
        <sz val="12"/>
        <rFont val="宋体"/>
        <family val="3"/>
        <charset val="134"/>
      </rPr>
      <t>管理人员工资</t>
    </r>
    <phoneticPr fontId="3" type="noConversion"/>
  </si>
  <si>
    <r>
      <t xml:space="preserve">        </t>
    </r>
    <r>
      <rPr>
        <sz val="12"/>
        <rFont val="宋体"/>
        <family val="3"/>
        <charset val="134"/>
      </rPr>
      <t>业务招待费</t>
    </r>
    <phoneticPr fontId="3" type="noConversion"/>
  </si>
  <si>
    <r>
      <t xml:space="preserve">        </t>
    </r>
    <r>
      <rPr>
        <sz val="12"/>
        <rFont val="宋体"/>
        <family val="3"/>
        <charset val="134"/>
      </rPr>
      <t>职工待业保险费</t>
    </r>
    <phoneticPr fontId="3" type="noConversion"/>
  </si>
  <si>
    <r>
      <t xml:space="preserve">        </t>
    </r>
    <r>
      <rPr>
        <sz val="12"/>
        <rFont val="宋体"/>
        <family val="3"/>
        <charset val="134"/>
      </rPr>
      <t>工会经费</t>
    </r>
    <phoneticPr fontId="3" type="noConversion"/>
  </si>
  <si>
    <r>
      <t xml:space="preserve">        </t>
    </r>
    <r>
      <rPr>
        <sz val="12"/>
        <rFont val="宋体"/>
        <family val="3"/>
        <charset val="134"/>
      </rPr>
      <t>职工教育经费</t>
    </r>
    <phoneticPr fontId="3" type="noConversion"/>
  </si>
  <si>
    <r>
      <t xml:space="preserve">        </t>
    </r>
    <r>
      <rPr>
        <sz val="12"/>
        <rFont val="宋体"/>
        <family val="3"/>
        <charset val="134"/>
      </rPr>
      <t>劳动保险费</t>
    </r>
    <phoneticPr fontId="3" type="noConversion"/>
  </si>
  <si>
    <t>其中：离退休人员工资和退休金</t>
    <phoneticPr fontId="3" type="noConversion"/>
  </si>
  <si>
    <r>
      <t xml:space="preserve">        </t>
    </r>
    <r>
      <rPr>
        <sz val="12"/>
        <rFont val="宋体"/>
        <family val="3"/>
        <charset val="134"/>
      </rPr>
      <t>涉外、租赁费</t>
    </r>
    <phoneticPr fontId="3" type="noConversion"/>
  </si>
  <si>
    <r>
      <t xml:space="preserve">        </t>
    </r>
    <r>
      <rPr>
        <sz val="12"/>
        <rFont val="宋体"/>
        <family val="3"/>
        <charset val="134"/>
      </rPr>
      <t>手续费</t>
    </r>
    <phoneticPr fontId="3" type="noConversion"/>
  </si>
  <si>
    <r>
      <t xml:space="preserve">        </t>
    </r>
    <r>
      <rPr>
        <sz val="12"/>
        <rFont val="宋体"/>
        <family val="3"/>
        <charset val="134"/>
      </rPr>
      <t>加息</t>
    </r>
    <phoneticPr fontId="3" type="noConversion"/>
  </si>
  <si>
    <r>
      <t xml:space="preserve">        </t>
    </r>
    <r>
      <rPr>
        <sz val="12"/>
        <rFont val="宋体"/>
        <family val="3"/>
        <charset val="134"/>
      </rPr>
      <t>利息</t>
    </r>
    <phoneticPr fontId="3" type="noConversion"/>
  </si>
  <si>
    <r>
      <t xml:space="preserve">             </t>
    </r>
    <r>
      <rPr>
        <sz val="12"/>
        <rFont val="宋体"/>
        <family val="3"/>
        <charset val="134"/>
      </rPr>
      <t>费用合计</t>
    </r>
    <phoneticPr fontId="3" type="noConversion"/>
  </si>
  <si>
    <r>
      <t xml:space="preserve">        </t>
    </r>
    <r>
      <rPr>
        <sz val="12"/>
        <rFont val="宋体"/>
        <family val="3"/>
        <charset val="134"/>
      </rPr>
      <t>咨询、诉讼费</t>
    </r>
    <phoneticPr fontId="3" type="noConversion"/>
  </si>
  <si>
    <r>
      <t xml:space="preserve">        </t>
    </r>
    <r>
      <rPr>
        <sz val="12"/>
        <rFont val="宋体"/>
        <family val="3"/>
        <charset val="134"/>
      </rPr>
      <t>低值易耗品摊销</t>
    </r>
    <phoneticPr fontId="3" type="noConversion"/>
  </si>
  <si>
    <r>
      <t xml:space="preserve">        </t>
    </r>
    <r>
      <rPr>
        <sz val="12"/>
        <rFont val="宋体"/>
        <family val="3"/>
        <charset val="134"/>
      </rPr>
      <t>折旧费</t>
    </r>
    <phoneticPr fontId="3" type="noConversion"/>
  </si>
  <si>
    <r>
      <t xml:space="preserve">        </t>
    </r>
    <r>
      <rPr>
        <sz val="12"/>
        <rFont val="宋体"/>
        <family val="3"/>
        <charset val="134"/>
      </rPr>
      <t>住房公积金</t>
    </r>
    <phoneticPr fontId="3" type="noConversion"/>
  </si>
  <si>
    <r>
      <t xml:space="preserve">        </t>
    </r>
    <r>
      <rPr>
        <sz val="12"/>
        <rFont val="宋体"/>
        <family val="3"/>
        <charset val="134"/>
      </rPr>
      <t>修理费</t>
    </r>
    <phoneticPr fontId="3" type="noConversion"/>
  </si>
  <si>
    <r>
      <t xml:space="preserve">        </t>
    </r>
    <r>
      <rPr>
        <sz val="12"/>
        <rFont val="宋体"/>
        <family val="3"/>
        <charset val="134"/>
      </rPr>
      <t>房产税</t>
    </r>
    <phoneticPr fontId="3" type="noConversion"/>
  </si>
  <si>
    <r>
      <t xml:space="preserve">        </t>
    </r>
    <r>
      <rPr>
        <sz val="12"/>
        <rFont val="宋体"/>
        <family val="3"/>
        <charset val="134"/>
      </rPr>
      <t>土地使用税</t>
    </r>
    <phoneticPr fontId="3" type="noConversion"/>
  </si>
  <si>
    <r>
      <t xml:space="preserve">        </t>
    </r>
    <r>
      <rPr>
        <sz val="12"/>
        <rFont val="宋体"/>
        <family val="3"/>
        <charset val="134"/>
      </rPr>
      <t>印花税</t>
    </r>
    <phoneticPr fontId="3" type="noConversion"/>
  </si>
  <si>
    <r>
      <t xml:space="preserve">        </t>
    </r>
    <r>
      <rPr>
        <sz val="12"/>
        <rFont val="宋体"/>
        <family val="3"/>
        <charset val="134"/>
      </rPr>
      <t>车船使用税</t>
    </r>
    <phoneticPr fontId="3" type="noConversion"/>
  </si>
  <si>
    <r>
      <t xml:space="preserve">        </t>
    </r>
    <r>
      <rPr>
        <sz val="12"/>
        <rFont val="宋体"/>
        <family val="3"/>
        <charset val="134"/>
      </rPr>
      <t>残疾人就业保障金</t>
    </r>
    <phoneticPr fontId="3" type="noConversion"/>
  </si>
  <si>
    <r>
      <t xml:space="preserve">        </t>
    </r>
    <r>
      <rPr>
        <sz val="12"/>
        <rFont val="宋体"/>
        <family val="3"/>
        <charset val="134"/>
      </rPr>
      <t>防洪保安费</t>
    </r>
    <phoneticPr fontId="3" type="noConversion"/>
  </si>
  <si>
    <r>
      <t xml:space="preserve">        </t>
    </r>
    <r>
      <rPr>
        <sz val="12"/>
        <rFont val="宋体"/>
        <family val="3"/>
        <charset val="134"/>
      </rPr>
      <t>审计费</t>
    </r>
    <phoneticPr fontId="3" type="noConversion"/>
  </si>
  <si>
    <r>
      <t xml:space="preserve">        </t>
    </r>
    <r>
      <rPr>
        <sz val="12"/>
        <rFont val="宋体"/>
        <family val="3"/>
        <charset val="134"/>
      </rPr>
      <t>坏账损失</t>
    </r>
    <phoneticPr fontId="3" type="noConversion"/>
  </si>
  <si>
    <r>
      <t xml:space="preserve">        </t>
    </r>
    <r>
      <rPr>
        <sz val="12"/>
        <rFont val="宋体"/>
        <family val="3"/>
        <charset val="134"/>
      </rPr>
      <t>办公费</t>
    </r>
    <phoneticPr fontId="3" type="noConversion"/>
  </si>
  <si>
    <r>
      <t xml:space="preserve">        </t>
    </r>
    <r>
      <rPr>
        <sz val="12"/>
        <rFont val="宋体"/>
        <family val="3"/>
        <charset val="134"/>
      </rPr>
      <t>上交上级管理费</t>
    </r>
    <phoneticPr fontId="3" type="noConversion"/>
  </si>
  <si>
    <r>
      <t xml:space="preserve">        </t>
    </r>
    <r>
      <rPr>
        <sz val="12"/>
        <rFont val="宋体"/>
        <family val="3"/>
        <charset val="134"/>
      </rPr>
      <t>其他</t>
    </r>
    <phoneticPr fontId="3" type="noConversion"/>
  </si>
  <si>
    <t>主营业务收入</t>
    <phoneticPr fontId="3" type="noConversion"/>
  </si>
  <si>
    <t>主营业务成本</t>
    <phoneticPr fontId="3" type="noConversion"/>
  </si>
  <si>
    <t>主营业务费用</t>
    <phoneticPr fontId="3" type="noConversion"/>
  </si>
  <si>
    <t>主营业务税金及附加</t>
    <phoneticPr fontId="3" type="noConversion"/>
  </si>
  <si>
    <t>主营业务利润</t>
    <phoneticPr fontId="3" type="noConversion"/>
  </si>
  <si>
    <t>一、产品销售：</t>
    <phoneticPr fontId="3" type="noConversion"/>
  </si>
  <si>
    <t>二、其他业务</t>
    <phoneticPr fontId="3" type="noConversion"/>
  </si>
  <si>
    <r>
      <t>项</t>
    </r>
    <r>
      <rPr>
        <sz val="12"/>
        <rFont val="Times New Roman"/>
        <family val="1"/>
      </rPr>
      <t xml:space="preserve">        </t>
    </r>
    <r>
      <rPr>
        <sz val="12"/>
        <rFont val="宋体"/>
        <family val="3"/>
        <charset val="134"/>
      </rPr>
      <t>目</t>
    </r>
    <phoneticPr fontId="3" type="noConversion"/>
  </si>
  <si>
    <r>
      <t xml:space="preserve">    </t>
    </r>
    <r>
      <rPr>
        <sz val="12"/>
        <rFont val="Times New Roman"/>
        <family val="1"/>
      </rPr>
      <t>1</t>
    </r>
    <r>
      <rPr>
        <sz val="12"/>
        <rFont val="宋体"/>
        <family val="3"/>
        <charset val="134"/>
      </rPr>
      <t>、</t>
    </r>
    <phoneticPr fontId="3" type="noConversion"/>
  </si>
  <si>
    <r>
      <t xml:space="preserve">    </t>
    </r>
    <r>
      <rPr>
        <sz val="12"/>
        <rFont val="Times New Roman"/>
        <family val="1"/>
      </rPr>
      <t>2</t>
    </r>
    <r>
      <rPr>
        <sz val="12"/>
        <rFont val="宋体"/>
        <family val="3"/>
        <charset val="134"/>
      </rPr>
      <t>、</t>
    </r>
    <phoneticPr fontId="3" type="noConversion"/>
  </si>
  <si>
    <r>
      <t xml:space="preserve">    </t>
    </r>
    <r>
      <rPr>
        <sz val="12"/>
        <rFont val="Times New Roman"/>
        <family val="1"/>
      </rPr>
      <t>3</t>
    </r>
    <r>
      <rPr>
        <sz val="12"/>
        <rFont val="宋体"/>
        <family val="3"/>
        <charset val="134"/>
      </rPr>
      <t>、</t>
    </r>
    <phoneticPr fontId="3" type="noConversion"/>
  </si>
  <si>
    <r>
      <t xml:space="preserve">    </t>
    </r>
    <r>
      <rPr>
        <sz val="12"/>
        <rFont val="Times New Roman"/>
        <family val="1"/>
      </rPr>
      <t>4</t>
    </r>
    <r>
      <rPr>
        <sz val="12"/>
        <rFont val="宋体"/>
        <family val="3"/>
        <charset val="134"/>
      </rPr>
      <t>、</t>
    </r>
    <phoneticPr fontId="3" type="noConversion"/>
  </si>
  <si>
    <r>
      <t xml:space="preserve">    </t>
    </r>
    <r>
      <rPr>
        <sz val="12"/>
        <rFont val="Times New Roman"/>
        <family val="1"/>
      </rPr>
      <t>5</t>
    </r>
    <r>
      <rPr>
        <sz val="12"/>
        <rFont val="宋体"/>
        <family val="3"/>
        <charset val="134"/>
      </rPr>
      <t>、</t>
    </r>
    <phoneticPr fontId="3" type="noConversion"/>
  </si>
  <si>
    <r>
      <t xml:space="preserve">    </t>
    </r>
    <r>
      <rPr>
        <sz val="12"/>
        <rFont val="Times New Roman"/>
        <family val="1"/>
      </rPr>
      <t>6</t>
    </r>
    <r>
      <rPr>
        <sz val="12"/>
        <rFont val="宋体"/>
        <family val="3"/>
        <charset val="134"/>
      </rPr>
      <t>、</t>
    </r>
    <phoneticPr fontId="3" type="noConversion"/>
  </si>
  <si>
    <r>
      <t xml:space="preserve">    </t>
    </r>
    <r>
      <rPr>
        <sz val="12"/>
        <rFont val="Times New Roman"/>
        <family val="1"/>
      </rPr>
      <t>7</t>
    </r>
    <r>
      <rPr>
        <sz val="12"/>
        <rFont val="宋体"/>
        <family val="3"/>
        <charset val="134"/>
      </rPr>
      <t>、</t>
    </r>
    <phoneticPr fontId="3" type="noConversion"/>
  </si>
  <si>
    <r>
      <t xml:space="preserve">    </t>
    </r>
    <r>
      <rPr>
        <sz val="12"/>
        <rFont val="Times New Roman"/>
        <family val="1"/>
      </rPr>
      <t>8</t>
    </r>
    <r>
      <rPr>
        <sz val="12"/>
        <rFont val="宋体"/>
        <family val="3"/>
        <charset val="134"/>
      </rPr>
      <t>、</t>
    </r>
    <phoneticPr fontId="3" type="noConversion"/>
  </si>
  <si>
    <r>
      <t xml:space="preserve">    </t>
    </r>
    <r>
      <rPr>
        <sz val="12"/>
        <rFont val="Times New Roman"/>
        <family val="1"/>
      </rPr>
      <t>1</t>
    </r>
    <r>
      <rPr>
        <sz val="12"/>
        <rFont val="宋体"/>
        <family val="3"/>
        <charset val="134"/>
      </rPr>
      <t>、</t>
    </r>
    <phoneticPr fontId="3" type="noConversion"/>
  </si>
  <si>
    <t>主营业务收入明细表</t>
    <phoneticPr fontId="3" type="noConversion"/>
  </si>
  <si>
    <t>营业外收支明细表</t>
    <phoneticPr fontId="3" type="noConversion"/>
  </si>
  <si>
    <t>上年实际</t>
    <phoneticPr fontId="3" type="noConversion"/>
  </si>
  <si>
    <t>本年实际</t>
    <phoneticPr fontId="3" type="noConversion"/>
  </si>
  <si>
    <t>一、营业收入：</t>
    <phoneticPr fontId="3" type="noConversion"/>
  </si>
  <si>
    <r>
      <t>1</t>
    </r>
    <r>
      <rPr>
        <sz val="12"/>
        <rFont val="宋体"/>
        <family val="3"/>
        <charset val="134"/>
      </rPr>
      <t>、处理固定资产净收益</t>
    </r>
    <phoneticPr fontId="3" type="noConversion"/>
  </si>
  <si>
    <r>
      <t>2</t>
    </r>
    <r>
      <rPr>
        <sz val="12"/>
        <rFont val="宋体"/>
        <family val="3"/>
        <charset val="134"/>
      </rPr>
      <t>、固定资产盘盈</t>
    </r>
    <phoneticPr fontId="3" type="noConversion"/>
  </si>
  <si>
    <r>
      <t>3</t>
    </r>
    <r>
      <rPr>
        <sz val="12"/>
        <rFont val="宋体"/>
        <family val="3"/>
        <charset val="134"/>
      </rPr>
      <t>、教育费附加返还数</t>
    </r>
    <phoneticPr fontId="3" type="noConversion"/>
  </si>
  <si>
    <r>
      <t>4</t>
    </r>
    <r>
      <rPr>
        <sz val="12"/>
        <rFont val="宋体"/>
        <family val="3"/>
        <charset val="134"/>
      </rPr>
      <t>、罚款收入</t>
    </r>
    <phoneticPr fontId="3" type="noConversion"/>
  </si>
  <si>
    <r>
      <t>6</t>
    </r>
    <r>
      <rPr>
        <sz val="12"/>
        <rFont val="宋体"/>
        <family val="3"/>
        <charset val="134"/>
      </rPr>
      <t>、无法支付的应付款</t>
    </r>
    <phoneticPr fontId="3" type="noConversion"/>
  </si>
  <si>
    <r>
      <t>7</t>
    </r>
    <r>
      <rPr>
        <sz val="12"/>
        <rFont val="宋体"/>
        <family val="3"/>
        <charset val="134"/>
      </rPr>
      <t>、物资及现金的溢余收入</t>
    </r>
    <phoneticPr fontId="3" type="noConversion"/>
  </si>
  <si>
    <t>营业外收入合计</t>
    <phoneticPr fontId="3" type="noConversion"/>
  </si>
  <si>
    <r>
      <t>8</t>
    </r>
    <r>
      <rPr>
        <sz val="12"/>
        <rFont val="宋体"/>
        <family val="3"/>
        <charset val="134"/>
      </rPr>
      <t>、其他</t>
    </r>
    <phoneticPr fontId="3" type="noConversion"/>
  </si>
  <si>
    <t>二、营业外支出</t>
    <phoneticPr fontId="3" type="noConversion"/>
  </si>
  <si>
    <r>
      <t>1</t>
    </r>
    <r>
      <rPr>
        <sz val="12"/>
        <rFont val="宋体"/>
        <family val="3"/>
        <charset val="134"/>
      </rPr>
      <t>、处理固定资产净损失</t>
    </r>
    <phoneticPr fontId="3" type="noConversion"/>
  </si>
  <si>
    <r>
      <t>2</t>
    </r>
    <r>
      <rPr>
        <sz val="12"/>
        <rFont val="宋体"/>
        <family val="3"/>
        <charset val="134"/>
      </rPr>
      <t>、固定资产盘亏</t>
    </r>
    <phoneticPr fontId="3" type="noConversion"/>
  </si>
  <si>
    <r>
      <t>3</t>
    </r>
    <r>
      <rPr>
        <sz val="12"/>
        <rFont val="宋体"/>
        <family val="3"/>
        <charset val="134"/>
      </rPr>
      <t>、非常损失</t>
    </r>
    <phoneticPr fontId="3" type="noConversion"/>
  </si>
  <si>
    <r>
      <t>5</t>
    </r>
    <r>
      <rPr>
        <sz val="12"/>
        <rFont val="宋体"/>
        <family val="3"/>
        <charset val="134"/>
      </rPr>
      <t>、捐赠支出</t>
    </r>
    <phoneticPr fontId="3" type="noConversion"/>
  </si>
  <si>
    <r>
      <t>6</t>
    </r>
    <r>
      <rPr>
        <sz val="12"/>
        <rFont val="宋体"/>
        <family val="3"/>
        <charset val="134"/>
      </rPr>
      <t>、企业搬迁费</t>
    </r>
    <phoneticPr fontId="3" type="noConversion"/>
  </si>
  <si>
    <r>
      <t>7</t>
    </r>
    <r>
      <rPr>
        <sz val="12"/>
        <rFont val="宋体"/>
        <family val="3"/>
        <charset val="134"/>
      </rPr>
      <t>、职工子弟学校经费</t>
    </r>
    <phoneticPr fontId="3" type="noConversion"/>
  </si>
  <si>
    <r>
      <t>8</t>
    </r>
    <r>
      <rPr>
        <sz val="12"/>
        <rFont val="宋体"/>
        <family val="3"/>
        <charset val="134"/>
      </rPr>
      <t>、技工学校经费</t>
    </r>
    <phoneticPr fontId="3" type="noConversion"/>
  </si>
  <si>
    <r>
      <t>9</t>
    </r>
    <r>
      <rPr>
        <sz val="12"/>
        <rFont val="宋体"/>
        <family val="3"/>
        <charset val="134"/>
      </rPr>
      <t>、治理</t>
    </r>
    <r>
      <rPr>
        <sz val="12"/>
        <rFont val="Times New Roman"/>
        <family val="1"/>
      </rPr>
      <t>"</t>
    </r>
    <r>
      <rPr>
        <sz val="12"/>
        <rFont val="宋体"/>
        <family val="3"/>
        <charset val="134"/>
      </rPr>
      <t>三废</t>
    </r>
    <r>
      <rPr>
        <sz val="12"/>
        <rFont val="Times New Roman"/>
        <family val="1"/>
      </rPr>
      <t>"</t>
    </r>
    <r>
      <rPr>
        <sz val="12"/>
        <rFont val="宋体"/>
        <family val="3"/>
        <charset val="134"/>
      </rPr>
      <t>支出</t>
    </r>
    <phoneticPr fontId="3" type="noConversion"/>
  </si>
  <si>
    <r>
      <t>11</t>
    </r>
    <r>
      <rPr>
        <sz val="12"/>
        <rFont val="宋体"/>
        <family val="3"/>
        <charset val="134"/>
      </rPr>
      <t>、被没收的财产损失</t>
    </r>
    <phoneticPr fontId="3" type="noConversion"/>
  </si>
  <si>
    <r>
      <t>13</t>
    </r>
    <r>
      <rPr>
        <sz val="12"/>
        <rFont val="宋体"/>
        <family val="3"/>
        <charset val="134"/>
      </rPr>
      <t>、其他</t>
    </r>
    <phoneticPr fontId="3" type="noConversion"/>
  </si>
  <si>
    <t>营业外支出合计</t>
    <phoneticPr fontId="3" type="noConversion"/>
  </si>
  <si>
    <r>
      <t>项</t>
    </r>
    <r>
      <rPr>
        <sz val="12"/>
        <rFont val="Times New Roman"/>
        <family val="1"/>
      </rPr>
      <t xml:space="preserve">            </t>
    </r>
    <r>
      <rPr>
        <sz val="12"/>
        <rFont val="宋体"/>
        <family val="3"/>
        <charset val="134"/>
      </rPr>
      <t>目</t>
    </r>
    <phoneticPr fontId="3" type="noConversion"/>
  </si>
  <si>
    <r>
      <t>5</t>
    </r>
    <r>
      <rPr>
        <sz val="10"/>
        <rFont val="宋体"/>
        <family val="3"/>
        <charset val="134"/>
      </rPr>
      <t>、逾期包装物押金没收收入</t>
    </r>
    <phoneticPr fontId="3" type="noConversion"/>
  </si>
  <si>
    <r>
      <t>4</t>
    </r>
    <r>
      <rPr>
        <sz val="10"/>
        <rFont val="宋体"/>
        <family val="3"/>
        <charset val="134"/>
      </rPr>
      <t>、赔偿金、违约金及罚款支出</t>
    </r>
    <phoneticPr fontId="3" type="noConversion"/>
  </si>
  <si>
    <r>
      <t>12</t>
    </r>
    <r>
      <rPr>
        <sz val="10"/>
        <rFont val="宋体"/>
        <family val="3"/>
        <charset val="134"/>
      </rPr>
      <t>、各种税收的滞纳金、罚金</t>
    </r>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</si>
  <si>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phoneticPr fontId="3" type="noConversion"/>
  </si>
  <si>
    <t>本年转回（减少）数</t>
    <phoneticPr fontId="3" type="noConversion"/>
  </si>
  <si>
    <t>年末余额</t>
    <phoneticPr fontId="3" type="noConversion"/>
  </si>
  <si>
    <r>
      <t xml:space="preserve">        </t>
    </r>
    <r>
      <rPr>
        <sz val="12"/>
        <rFont val="宋体"/>
        <family val="3"/>
        <charset val="134"/>
      </rPr>
      <t>其中：长期股权投资</t>
    </r>
    <phoneticPr fontId="3" type="noConversion"/>
  </si>
  <si>
    <r>
      <t xml:space="preserve">                    </t>
    </r>
    <r>
      <rPr>
        <sz val="12"/>
        <rFont val="宋体"/>
        <family val="3"/>
        <charset val="134"/>
      </rPr>
      <t>长期债权投资</t>
    </r>
    <phoneticPr fontId="3" type="noConversion"/>
  </si>
  <si>
    <r>
      <t xml:space="preserve">    </t>
    </r>
    <r>
      <rPr>
        <sz val="12"/>
        <rFont val="宋体"/>
        <family val="3"/>
        <charset val="134"/>
      </rPr>
      <t>应付利润</t>
    </r>
    <r>
      <rPr>
        <sz val="12"/>
        <rFont val="Times New Roman"/>
        <family val="1"/>
      </rPr>
      <t>(</t>
    </r>
    <r>
      <rPr>
        <sz val="12"/>
        <rFont val="宋体"/>
        <family val="3"/>
        <charset val="134"/>
      </rPr>
      <t>股利</t>
    </r>
    <r>
      <rPr>
        <sz val="12"/>
        <rFont val="Times New Roman"/>
        <family val="1"/>
      </rPr>
      <t>)</t>
    </r>
    <phoneticPr fontId="3" type="noConversion"/>
  </si>
  <si>
    <r>
      <t xml:space="preserve">    </t>
    </r>
    <r>
      <rPr>
        <sz val="12"/>
        <rFont val="宋体"/>
        <family val="3"/>
        <charset val="134"/>
      </rPr>
      <t>应交税金</t>
    </r>
    <phoneticPr fontId="3" type="noConversion"/>
  </si>
  <si>
    <r>
      <t xml:space="preserve">    </t>
    </r>
    <r>
      <rPr>
        <sz val="12"/>
        <rFont val="宋体"/>
        <family val="3"/>
        <charset val="134"/>
      </rPr>
      <t>预计负债</t>
    </r>
    <phoneticPr fontId="3" type="noConversion"/>
  </si>
  <si>
    <r>
      <t xml:space="preserve">    </t>
    </r>
    <r>
      <rPr>
        <sz val="12"/>
        <rFont val="宋体"/>
        <family val="3"/>
        <charset val="134"/>
      </rPr>
      <t>专项应付款</t>
    </r>
    <phoneticPr fontId="3" type="noConversion"/>
  </si>
  <si>
    <r>
      <t xml:space="preserve">     *</t>
    </r>
    <r>
      <rPr>
        <sz val="12"/>
        <rFont val="宋体"/>
        <family val="3"/>
        <charset val="134"/>
      </rPr>
      <t>合并价差</t>
    </r>
    <phoneticPr fontId="3" type="noConversion"/>
  </si>
  <si>
    <t>长期投资合计</t>
    <phoneticPr fontId="3" type="noConversion"/>
  </si>
  <si>
    <r>
      <t xml:space="preserve">        </t>
    </r>
    <r>
      <rPr>
        <sz val="12"/>
        <rFont val="宋体"/>
        <family val="3"/>
        <charset val="134"/>
      </rPr>
      <t>减</t>
    </r>
    <r>
      <rPr>
        <sz val="12"/>
        <rFont val="Times New Roman"/>
        <family val="1"/>
      </rPr>
      <t>:</t>
    </r>
    <r>
      <rPr>
        <sz val="12"/>
        <rFont val="宋体"/>
        <family val="3"/>
        <charset val="134"/>
      </rPr>
      <t>固定资产减值准备</t>
    </r>
    <phoneticPr fontId="3" type="noConversion"/>
  </si>
  <si>
    <r>
      <t xml:space="preserve">    </t>
    </r>
    <r>
      <rPr>
        <sz val="12"/>
        <rFont val="宋体"/>
        <family val="3"/>
        <charset val="134"/>
      </rPr>
      <t>固定资产净额</t>
    </r>
    <phoneticPr fontId="3" type="noConversion"/>
  </si>
  <si>
    <t>固定资产合计</t>
    <phoneticPr fontId="3" type="noConversion"/>
  </si>
  <si>
    <r>
      <t xml:space="preserve">    </t>
    </r>
    <r>
      <rPr>
        <sz val="12"/>
        <rFont val="宋体"/>
        <family val="3"/>
        <charset val="134"/>
      </rPr>
      <t>递延资产</t>
    </r>
    <r>
      <rPr>
        <sz val="12"/>
        <rFont val="Times New Roman"/>
        <family val="1"/>
      </rPr>
      <t>(</t>
    </r>
    <r>
      <rPr>
        <sz val="12"/>
        <rFont val="宋体"/>
        <family val="3"/>
        <charset val="134"/>
      </rPr>
      <t>长期待摊费用</t>
    </r>
    <r>
      <rPr>
        <sz val="12"/>
        <rFont val="Times New Roman"/>
        <family val="1"/>
      </rPr>
      <t>)</t>
    </r>
    <phoneticPr fontId="3" type="noConversion"/>
  </si>
  <si>
    <r>
      <t xml:space="preserve">        </t>
    </r>
    <r>
      <rPr>
        <sz val="12"/>
        <rFont val="宋体"/>
        <family val="3"/>
        <charset val="134"/>
      </rPr>
      <t>其中</t>
    </r>
    <r>
      <rPr>
        <sz val="12"/>
        <rFont val="Times New Roman"/>
        <family val="1"/>
      </rPr>
      <t>:</t>
    </r>
    <r>
      <rPr>
        <sz val="12"/>
        <rFont val="宋体"/>
        <family val="3"/>
        <charset val="134"/>
      </rPr>
      <t>固定资产修理</t>
    </r>
    <phoneticPr fontId="3" type="noConversion"/>
  </si>
  <si>
    <r>
      <t xml:space="preserve">                </t>
    </r>
    <r>
      <rPr>
        <sz val="12"/>
        <rFont val="宋体"/>
        <family val="3"/>
        <charset val="134"/>
      </rPr>
      <t>固定资产改良支出</t>
    </r>
    <phoneticPr fontId="3" type="noConversion"/>
  </si>
  <si>
    <r>
      <t>*</t>
    </r>
    <r>
      <rPr>
        <sz val="12"/>
        <rFont val="宋体"/>
        <family val="3"/>
        <charset val="134"/>
      </rPr>
      <t>外币报表折算差额</t>
    </r>
    <phoneticPr fontId="3" type="noConversion"/>
  </si>
  <si>
    <t>所有者权益合计</t>
    <phoneticPr fontId="3" type="noConversion"/>
  </si>
  <si>
    <r>
      <t>负</t>
    </r>
    <r>
      <rPr>
        <b/>
        <sz val="12"/>
        <rFont val="Times New Roman"/>
        <family val="1"/>
      </rPr>
      <t xml:space="preserve"> </t>
    </r>
    <r>
      <rPr>
        <b/>
        <sz val="12"/>
        <rFont val="宋体"/>
        <family val="3"/>
        <charset val="134"/>
      </rPr>
      <t>债</t>
    </r>
    <r>
      <rPr>
        <b/>
        <sz val="12"/>
        <rFont val="Times New Roman"/>
        <family val="1"/>
      </rPr>
      <t xml:space="preserve"> </t>
    </r>
    <r>
      <rPr>
        <b/>
        <sz val="12"/>
        <rFont val="宋体"/>
        <family val="3"/>
        <charset val="134"/>
      </rPr>
      <t>合</t>
    </r>
    <r>
      <rPr>
        <b/>
        <sz val="12"/>
        <rFont val="Times New Roman"/>
        <family val="1"/>
      </rPr>
      <t xml:space="preserve"> </t>
    </r>
    <r>
      <rPr>
        <b/>
        <sz val="12"/>
        <rFont val="宋体"/>
        <family val="3"/>
        <charset val="134"/>
      </rPr>
      <t>计</t>
    </r>
    <phoneticPr fontId="3" type="noConversion"/>
  </si>
  <si>
    <r>
      <t>编制：</t>
    </r>
    <r>
      <rPr>
        <sz val="12"/>
        <rFont val="Times New Roman"/>
        <family val="1"/>
      </rPr>
      <t xml:space="preserve">                                                                                       </t>
    </r>
    <r>
      <rPr>
        <sz val="12"/>
        <rFont val="宋体"/>
        <family val="3"/>
        <charset val="134"/>
      </rPr>
      <t>年</t>
    </r>
    <r>
      <rPr>
        <sz val="12"/>
        <rFont val="Times New Roman"/>
        <family val="1"/>
      </rPr>
      <t xml:space="preserve">     </t>
    </r>
    <r>
      <rPr>
        <sz val="12"/>
        <rFont val="宋体"/>
        <family val="3"/>
        <charset val="134"/>
      </rPr>
      <t>月</t>
    </r>
    <r>
      <rPr>
        <sz val="12"/>
        <rFont val="Times New Roman"/>
        <family val="1"/>
      </rPr>
      <t xml:space="preserve">     </t>
    </r>
    <r>
      <rPr>
        <sz val="12"/>
        <rFont val="宋体"/>
        <family val="3"/>
        <charset val="134"/>
      </rPr>
      <t>日</t>
    </r>
    <r>
      <rPr>
        <sz val="12"/>
        <rFont val="Times New Roman"/>
        <family val="1"/>
      </rPr>
      <t xml:space="preserve">                                                                             </t>
    </r>
    <r>
      <rPr>
        <sz val="12"/>
        <rFont val="宋体"/>
        <family val="3"/>
        <charset val="134"/>
      </rPr>
      <t>单位：元</t>
    </r>
    <phoneticPr fontId="3" type="noConversion"/>
  </si>
  <si>
    <t>利润及利润分配表（续）</t>
    <phoneticPr fontId="3" type="noConversion"/>
  </si>
  <si>
    <t>四.营业利润</t>
    <phoneticPr fontId="3" type="noConversion"/>
  </si>
  <si>
    <t>(二)其他支出</t>
    <phoneticPr fontId="3" type="noConversion"/>
  </si>
  <si>
    <t>五.利润总额</t>
    <phoneticPr fontId="3" type="noConversion"/>
  </si>
  <si>
    <t>六.净利润</t>
    <phoneticPr fontId="3" type="noConversion"/>
  </si>
  <si>
    <t>七.当年可供分配利润</t>
    <phoneticPr fontId="3" type="noConversion"/>
  </si>
  <si>
    <r>
      <t>现</t>
    </r>
    <r>
      <rPr>
        <b/>
        <sz val="18"/>
        <rFont val="Times New Roman"/>
        <family val="1"/>
      </rPr>
      <t xml:space="preserve">  </t>
    </r>
    <r>
      <rPr>
        <b/>
        <sz val="18"/>
        <rFont val="宋体"/>
        <family val="3"/>
        <charset val="134"/>
      </rPr>
      <t>金</t>
    </r>
    <r>
      <rPr>
        <b/>
        <sz val="18"/>
        <rFont val="Times New Roman"/>
        <family val="1"/>
      </rPr>
      <t xml:space="preserve">  </t>
    </r>
    <r>
      <rPr>
        <b/>
        <sz val="18"/>
        <rFont val="宋体"/>
        <family val="3"/>
        <charset val="134"/>
      </rPr>
      <t>流</t>
    </r>
    <r>
      <rPr>
        <b/>
        <sz val="18"/>
        <rFont val="Times New Roman"/>
        <family val="1"/>
      </rPr>
      <t xml:space="preserve">  </t>
    </r>
    <r>
      <rPr>
        <b/>
        <sz val="18"/>
        <rFont val="宋体"/>
        <family val="3"/>
        <charset val="134"/>
      </rPr>
      <t>量</t>
    </r>
    <r>
      <rPr>
        <b/>
        <sz val="18"/>
        <rFont val="Times New Roman"/>
        <family val="1"/>
      </rPr>
      <t xml:space="preserve">  </t>
    </r>
    <r>
      <rPr>
        <b/>
        <sz val="18"/>
        <rFont val="宋体"/>
        <family val="3"/>
        <charset val="134"/>
      </rPr>
      <t>表</t>
    </r>
    <phoneticPr fontId="3" type="noConversion"/>
  </si>
  <si>
    <t>项                         目</t>
    <phoneticPr fontId="3" type="noConversion"/>
  </si>
  <si>
    <t>行次</t>
    <phoneticPr fontId="3" type="noConversion"/>
  </si>
  <si>
    <t>金    额</t>
    <phoneticPr fontId="3" type="noConversion"/>
  </si>
  <si>
    <t xml:space="preserve">    销售商品、提供劳务收到的现金</t>
    <phoneticPr fontId="3" type="noConversion"/>
  </si>
  <si>
    <t xml:space="preserve">    收到的税费返还</t>
    <phoneticPr fontId="3" type="noConversion"/>
  </si>
  <si>
    <t xml:space="preserve">    收到的其他与经营活动有关的现金</t>
    <phoneticPr fontId="3" type="noConversion"/>
  </si>
  <si>
    <t xml:space="preserve">    购买商品、接受劳务支付的现金</t>
    <phoneticPr fontId="3" type="noConversion"/>
  </si>
  <si>
    <t xml:space="preserve">    支付给职工以及为职工支付的现金</t>
    <phoneticPr fontId="3" type="noConversion"/>
  </si>
  <si>
    <t xml:space="preserve">    支付的各项税费</t>
    <phoneticPr fontId="3" type="noConversion"/>
  </si>
  <si>
    <t xml:space="preserve">    支付的其他与经营活动有关的现金</t>
    <phoneticPr fontId="3" type="noConversion"/>
  </si>
  <si>
    <t>主要产品单位成本表</t>
    <phoneticPr fontId="3" type="noConversion"/>
  </si>
  <si>
    <t>费  用  明  细  表</t>
    <phoneticPr fontId="3" type="noConversion"/>
  </si>
  <si>
    <t>管理费用明细表</t>
    <phoneticPr fontId="3" type="noConversion"/>
  </si>
  <si>
    <t>所得税清算表</t>
    <phoneticPr fontId="3" type="noConversion"/>
  </si>
  <si>
    <r>
      <t>财会企</t>
    </r>
    <r>
      <rPr>
        <sz val="12"/>
        <rFont val="Times New Roman"/>
        <family val="1"/>
      </rPr>
      <t>01</t>
    </r>
    <r>
      <rPr>
        <sz val="12"/>
        <rFont val="宋体"/>
        <family val="3"/>
        <charset val="134"/>
      </rPr>
      <t>表</t>
    </r>
    <phoneticPr fontId="3" type="noConversion"/>
  </si>
  <si>
    <r>
      <t xml:space="preserve">    </t>
    </r>
    <r>
      <rPr>
        <sz val="10"/>
        <rFont val="宋体"/>
        <family val="3"/>
        <charset val="134"/>
      </rPr>
      <t>一年内到期的长期债权投资</t>
    </r>
    <phoneticPr fontId="3" type="noConversion"/>
  </si>
  <si>
    <t>无形及其他资产合计</t>
    <phoneticPr fontId="3" type="noConversion"/>
  </si>
  <si>
    <r>
      <t xml:space="preserve">        </t>
    </r>
    <r>
      <rPr>
        <sz val="12"/>
        <rFont val="宋体"/>
        <family val="3"/>
        <charset val="134"/>
      </rPr>
      <t>其中</t>
    </r>
    <r>
      <rPr>
        <sz val="12"/>
        <rFont val="Times New Roman"/>
        <family val="1"/>
      </rPr>
      <t>:</t>
    </r>
    <r>
      <rPr>
        <sz val="12"/>
        <rFont val="宋体"/>
        <family val="3"/>
        <charset val="134"/>
      </rPr>
      <t>法定公益金</t>
    </r>
    <phoneticPr fontId="3" type="noConversion"/>
  </si>
  <si>
    <r>
      <t xml:space="preserve">    </t>
    </r>
    <r>
      <rPr>
        <sz val="12"/>
        <rFont val="宋体"/>
        <family val="3"/>
        <charset val="134"/>
      </rPr>
      <t>递延收益</t>
    </r>
    <phoneticPr fontId="3" type="noConversion"/>
  </si>
  <si>
    <r>
      <t xml:space="preserve">    </t>
    </r>
    <r>
      <rPr>
        <sz val="12"/>
        <rFont val="宋体"/>
        <family val="3"/>
        <charset val="134"/>
      </rPr>
      <t>应付利息</t>
    </r>
    <phoneticPr fontId="3" type="noConversion"/>
  </si>
  <si>
    <r>
      <t>财会企</t>
    </r>
    <r>
      <rPr>
        <sz val="12"/>
        <rFont val="Times New Roman"/>
        <family val="1"/>
      </rPr>
      <t>01</t>
    </r>
    <r>
      <rPr>
        <sz val="12"/>
        <rFont val="宋体"/>
        <family val="3"/>
        <charset val="134"/>
      </rPr>
      <t>表</t>
    </r>
    <r>
      <rPr>
        <sz val="12"/>
        <rFont val="Times New Roman"/>
        <family val="1"/>
      </rPr>
      <t>(</t>
    </r>
    <r>
      <rPr>
        <sz val="12"/>
        <rFont val="宋体"/>
        <family val="3"/>
        <charset val="134"/>
      </rPr>
      <t>续</t>
    </r>
    <r>
      <rPr>
        <sz val="12"/>
        <rFont val="Times New Roman"/>
        <family val="1"/>
      </rPr>
      <t>)</t>
    </r>
    <phoneticPr fontId="3" type="noConversion"/>
  </si>
  <si>
    <t>财会企02表</t>
    <phoneticPr fontId="3" type="noConversion"/>
  </si>
  <si>
    <r>
      <t>财会企02表</t>
    </r>
    <r>
      <rPr>
        <sz val="12"/>
        <rFont val="宋体"/>
        <family val="3"/>
        <charset val="134"/>
      </rPr>
      <t>(续表)</t>
    </r>
    <phoneticPr fontId="3" type="noConversion"/>
  </si>
  <si>
    <t xml:space="preserve">   其中:出口产品销售收入</t>
    <phoneticPr fontId="3" type="noConversion"/>
  </si>
  <si>
    <t xml:space="preserve">   减:(一)提取法定盈余公积</t>
    <phoneticPr fontId="3" type="noConversion"/>
  </si>
  <si>
    <t xml:space="preserve">   (二)提取法定公益金</t>
    <phoneticPr fontId="3" type="noConversion"/>
  </si>
  <si>
    <t xml:space="preserve">   (三)提取职工奖励及福利基金</t>
    <phoneticPr fontId="3" type="noConversion"/>
  </si>
  <si>
    <t xml:space="preserve">   (四)提取储备基金</t>
    <phoneticPr fontId="3" type="noConversion"/>
  </si>
  <si>
    <t xml:space="preserve">   (五)提取企业发展基金</t>
    <phoneticPr fontId="3" type="noConversion"/>
  </si>
  <si>
    <t xml:space="preserve">   (六)利润归还投资</t>
    <phoneticPr fontId="3" type="noConversion"/>
  </si>
  <si>
    <t xml:space="preserve">   (七)补充流动资本</t>
    <phoneticPr fontId="3" type="noConversion"/>
  </si>
  <si>
    <t xml:space="preserve">   (八)单项留用的利润</t>
    <phoneticPr fontId="3" type="noConversion"/>
  </si>
  <si>
    <t xml:space="preserve">       其中:出售子公司所收到的现金</t>
    <phoneticPr fontId="3" type="noConversion"/>
  </si>
  <si>
    <r>
      <t xml:space="preserve">          </t>
    </r>
    <r>
      <rPr>
        <sz val="10"/>
        <rFont val="宋体"/>
        <family val="3"/>
        <charset val="134"/>
      </rPr>
      <t>收到的其他与投资活动有关的现金</t>
    </r>
    <phoneticPr fontId="3" type="noConversion"/>
  </si>
  <si>
    <t xml:space="preserve">    取得投资收益所收到的现金</t>
    <phoneticPr fontId="3" type="noConversion"/>
  </si>
  <si>
    <t xml:space="preserve">    处置固定资产、无形资产和其他长期资产所收回的现金净额</t>
    <phoneticPr fontId="3" type="noConversion"/>
  </si>
  <si>
    <r>
      <t xml:space="preserve">         </t>
    </r>
    <r>
      <rPr>
        <sz val="10"/>
        <rFont val="宋体"/>
        <family val="3"/>
        <charset val="134"/>
      </rPr>
      <t>筹资活动产生的现金流量净额</t>
    </r>
    <phoneticPr fontId="3" type="noConversion"/>
  </si>
  <si>
    <r>
      <t xml:space="preserve">              </t>
    </r>
    <r>
      <rPr>
        <b/>
        <sz val="10"/>
        <rFont val="宋体"/>
        <family val="3"/>
        <charset val="134"/>
      </rPr>
      <t>现金流出小计</t>
    </r>
    <phoneticPr fontId="3" type="noConversion"/>
  </si>
  <si>
    <t xml:space="preserve">    偿还债务所支付的现金</t>
    <phoneticPr fontId="3" type="noConversion"/>
  </si>
  <si>
    <r>
      <t xml:space="preserve">             </t>
    </r>
    <r>
      <rPr>
        <b/>
        <sz val="10"/>
        <rFont val="宋体"/>
        <family val="3"/>
        <charset val="134"/>
      </rPr>
      <t xml:space="preserve"> 现金流入小计</t>
    </r>
    <phoneticPr fontId="3" type="noConversion"/>
  </si>
  <si>
    <r>
      <t xml:space="preserve">         </t>
    </r>
    <r>
      <rPr>
        <sz val="10"/>
        <rFont val="宋体"/>
        <family val="3"/>
        <charset val="134"/>
      </rPr>
      <t>支付的其他与筹资活动有关的现金</t>
    </r>
    <phoneticPr fontId="3" type="noConversion"/>
  </si>
  <si>
    <r>
      <t xml:space="preserve">          </t>
    </r>
    <r>
      <rPr>
        <sz val="10"/>
        <rFont val="宋体"/>
        <family val="3"/>
        <charset val="134"/>
      </rPr>
      <t>收到的其他与筹资活动有关的现金</t>
    </r>
    <phoneticPr fontId="3" type="noConversion"/>
  </si>
  <si>
    <t xml:space="preserve">三、筹资活动产生的现金流量：    </t>
    <phoneticPr fontId="3" type="noConversion"/>
  </si>
  <si>
    <r>
      <t xml:space="preserve">       </t>
    </r>
    <r>
      <rPr>
        <sz val="10"/>
        <rFont val="Times New Roman"/>
        <family val="1"/>
      </rPr>
      <t xml:space="preserve">  </t>
    </r>
    <r>
      <rPr>
        <sz val="10"/>
        <rFont val="宋体"/>
        <family val="3"/>
        <charset val="134"/>
      </rPr>
      <t>投资活动产生的现金流量净额</t>
    </r>
    <phoneticPr fontId="3" type="noConversion"/>
  </si>
  <si>
    <r>
      <t xml:space="preserve">                             </t>
    </r>
    <r>
      <rPr>
        <b/>
        <sz val="10"/>
        <rFont val="Times New Roman"/>
        <family val="1"/>
      </rPr>
      <t xml:space="preserve">   </t>
    </r>
    <r>
      <rPr>
        <b/>
        <sz val="10"/>
        <rFont val="宋体"/>
        <family val="3"/>
        <charset val="134"/>
      </rPr>
      <t>现金流出小计</t>
    </r>
    <phoneticPr fontId="3" type="noConversion"/>
  </si>
  <si>
    <r>
      <t xml:space="preserve">       </t>
    </r>
    <r>
      <rPr>
        <sz val="10"/>
        <rFont val="Times New Roman"/>
        <family val="1"/>
      </rPr>
      <t xml:space="preserve">  </t>
    </r>
    <r>
      <rPr>
        <sz val="10"/>
        <rFont val="宋体"/>
        <family val="3"/>
        <charset val="134"/>
      </rPr>
      <t>支付的其他与投资活动有关的现金</t>
    </r>
    <phoneticPr fontId="3" type="noConversion"/>
  </si>
  <si>
    <t xml:space="preserve">       其中：购买子公司所支付的现金</t>
    <phoneticPr fontId="3" type="noConversion"/>
  </si>
  <si>
    <r>
      <t xml:space="preserve">          </t>
    </r>
    <r>
      <rPr>
        <sz val="10"/>
        <rFont val="宋体"/>
        <family val="3"/>
        <charset val="134"/>
      </rPr>
      <t>经营活动产生的现金流量净额</t>
    </r>
    <phoneticPr fontId="3" type="noConversion"/>
  </si>
  <si>
    <r>
      <t xml:space="preserve"> </t>
    </r>
    <r>
      <rPr>
        <sz val="10"/>
        <rFont val="宋体"/>
        <family val="3"/>
        <charset val="134"/>
      </rPr>
      <t xml:space="preserve">   收回投资所收到的现金</t>
    </r>
    <phoneticPr fontId="3" type="noConversion"/>
  </si>
  <si>
    <t xml:space="preserve">    购建固定资产、无形资产和其他长期资产所支付的现金</t>
    <phoneticPr fontId="3" type="noConversion"/>
  </si>
  <si>
    <t xml:space="preserve">   投资损失（减：收益）</t>
    <phoneticPr fontId="3" type="noConversion"/>
  </si>
  <si>
    <r>
      <t>加</t>
    </r>
    <r>
      <rPr>
        <sz val="10"/>
        <rFont val="Times New Roman"/>
        <family val="1"/>
      </rPr>
      <t>:</t>
    </r>
    <r>
      <rPr>
        <sz val="10"/>
        <rFont val="宋体"/>
        <family val="3"/>
        <charset val="134"/>
      </rPr>
      <t>计提的资产减值准备</t>
    </r>
    <phoneticPr fontId="3" type="noConversion"/>
  </si>
  <si>
    <t>加:*少数股东损益</t>
    <phoneticPr fontId="3" type="noConversion"/>
  </si>
  <si>
    <r>
      <t>减：</t>
    </r>
    <r>
      <rPr>
        <sz val="10"/>
        <rFont val="Times New Roman"/>
        <family val="1"/>
      </rPr>
      <t>*</t>
    </r>
    <r>
      <rPr>
        <sz val="10"/>
        <rFont val="宋体"/>
        <family val="3"/>
        <charset val="134"/>
      </rPr>
      <t>未确认的投资损失（以“</t>
    </r>
    <r>
      <rPr>
        <sz val="10"/>
        <rFont val="Times New Roman"/>
        <family val="1"/>
      </rPr>
      <t>+”</t>
    </r>
    <r>
      <rPr>
        <sz val="10"/>
        <rFont val="宋体"/>
        <family val="3"/>
        <charset val="134"/>
      </rPr>
      <t xml:space="preserve">号填列）  </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</si>
</sst>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 #,##0_ ;_ * \-#,##0_ ;_ * &quot;-&quot;_ ;_ @_ "/>
    <numFmt numFmtId="43" formatCode="_ * #,##0.00_ ;_ * \-#,##0.00_ ;_ * &quot;-&quot;??_ ;_ @_ "/>
    <numFmt numFmtId="176" formatCode="_-* #,##0.00_-;\-* #,##0.00_-;_-* &quot;-&quot;??_-;_-@_-"/>
    <numFmt numFmtId="177" formatCode="_ * #,##0.00_ ;_ * \-#,##0.00_ ;_ * &quot;-&quot;_ ;_ @_ "/>
  </numFmts>
  <fonts count="28" x14ac:knownFonts="1">
    <font>
      <sz val="12"/>
      <name val="宋体"/>
      <charset val="134"/>
    </font>
    <font>
      <sz val="12"/>
      <name val="宋体"/>
      <family val="3"/>
      <charset val="134"/>
    </font>
    <font>
      <sz val="12"/>
      <name val="Times New Roman"/>
      <family val="1"/>
    </font>
    <font>
      <sz val="9"/>
      <name val="宋体"/>
      <family val="3"/>
      <charset val="134"/>
    </font>
    <font>
      <sz val="10"/>
      <name val="宋体"/>
      <family val="3"/>
      <charset val="134"/>
    </font>
    <font>
      <b/>
      <sz val="18"/>
      <name val="宋体"/>
      <family val="3"/>
      <charset val="134"/>
    </font>
    <font>
      <b/>
      <sz val="18"/>
      <name val="Times New Roman"/>
      <family val="1"/>
    </font>
    <font>
      <sz val="10"/>
      <name val="Times New Roman"/>
      <family val="1"/>
    </font>
    <font>
      <sz val="8"/>
      <name val="宋体"/>
      <family val="3"/>
      <charset val="134"/>
    </font>
    <font>
      <sz val="8"/>
      <name val="Times New Roman"/>
      <family val="1"/>
    </font>
    <font>
      <b/>
      <sz val="12"/>
      <name val="Times New Roman"/>
      <family val="1"/>
    </font>
    <font>
      <b/>
      <sz val="12"/>
      <name val="宋体"/>
      <family val="3"/>
      <charset val="134"/>
    </font>
    <font>
      <sz val="12"/>
      <name val="宋体"/>
      <family val="3"/>
      <charset val="134"/>
    </font>
    <font>
      <b/>
      <sz val="10"/>
      <name val="宋体"/>
      <family val="3"/>
      <charset val="134"/>
    </font>
    <font>
      <sz val="12"/>
      <name val="宋体"/>
      <family val="3"/>
      <charset val="134"/>
    </font>
    <font>
      <b/>
      <sz val="20"/>
      <name val="隶书"/>
      <family val="3"/>
      <charset val="134"/>
    </font>
    <font>
      <sz val="20"/>
      <name val="隶书"/>
      <family val="3"/>
      <charset val="134"/>
    </font>
    <font>
      <sz val="12"/>
      <name val="宋体"/>
      <family val="3"/>
      <charset val="134"/>
    </font>
    <font>
      <sz val="12"/>
      <name val="Arial Narrow"/>
      <family val="2"/>
    </font>
    <font>
      <sz val="10"/>
      <name val="Arial Narrow"/>
      <family val="2"/>
    </font>
    <font>
      <b/>
      <sz val="10"/>
      <name val="Times New Roman"/>
      <family val="1"/>
    </font>
    <font>
      <sz val="16"/>
      <name val="宋体"/>
      <family val="3"/>
      <charset val="134"/>
    </font>
    <font>
      <b/>
      <sz val="16"/>
      <name val="宋体"/>
      <family val="3"/>
      <charset val="134"/>
    </font>
    <font>
      <sz val="16"/>
      <name val="Arial Narrow"/>
      <family val="2"/>
    </font>
    <font>
      <b/>
      <sz val="16"/>
      <name val="Times New Roman"/>
      <family val="1"/>
    </font>
    <font>
      <sz val="11"/>
      <name val="宋体"/>
      <family val="3"/>
      <charset val="134"/>
    </font>
    <font>
      <sz val="11"/>
      <name val="Arial Narrow"/>
      <family val="2"/>
    </font>
    <font>
      <sz val="1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255">
    <xf numFmtId="0" fontId="0" fillId="0" borderId="0" xfId="0"/>
    <xf numFmtId="43" fontId="0" fillId="0" borderId="1" xfId="1" applyFont="1" applyBorder="1" applyProtection="1">
      <protection locked="0"/>
    </xf>
    <xf numFmtId="43" fontId="0" fillId="0" borderId="1" xfId="1" applyFont="1" applyBorder="1" applyProtection="1"/>
    <xf numFmtId="43" fontId="4" fillId="0" borderId="0" xfId="1" applyFont="1" applyBorder="1" applyProtection="1">
      <protection locked="0"/>
    </xf>
    <xf numFmtId="0" fontId="0" fillId="0" borderId="1" xfId="0" applyBorder="1" applyProtection="1">
      <protection locked="0"/>
    </xf>
    <xf numFmtId="43" fontId="4" fillId="0" borderId="0" xfId="1" applyFont="1" applyBorder="1" applyAlignment="1" applyProtection="1">
      <alignment wrapText="1"/>
      <protection locked="0"/>
    </xf>
    <xf numFmtId="177" fontId="4" fillId="0" borderId="0" xfId="2" applyNumberFormat="1" applyFont="1" applyBorder="1" applyAlignment="1" applyProtection="1">
      <alignment wrapText="1"/>
      <protection locked="0"/>
    </xf>
    <xf numFmtId="0" fontId="4" fillId="0" borderId="0" xfId="0" applyFont="1" applyBorder="1" applyAlignment="1" applyProtection="1">
      <protection locked="0"/>
    </xf>
    <xf numFmtId="43" fontId="18" fillId="0" borderId="1" xfId="1" applyFont="1" applyBorder="1" applyProtection="1">
      <protection locked="0"/>
    </xf>
    <xf numFmtId="43" fontId="18" fillId="0" borderId="1" xfId="1" applyFont="1" applyBorder="1" applyProtection="1"/>
    <xf numFmtId="43" fontId="18" fillId="0" borderId="1" xfId="1" applyNumberFormat="1" applyFont="1" applyBorder="1" applyAlignment="1" applyProtection="1">
      <protection locked="0"/>
    </xf>
    <xf numFmtId="43" fontId="18" fillId="0" borderId="1" xfId="1" applyNumberFormat="1" applyFont="1" applyBorder="1" applyAlignment="1" applyProtection="1"/>
    <xf numFmtId="43" fontId="18" fillId="0" borderId="1" xfId="2" applyNumberFormat="1" applyFont="1" applyBorder="1" applyAlignment="1" applyProtection="1">
      <protection locked="0"/>
    </xf>
    <xf numFmtId="0" fontId="5" fillId="0" borderId="0" xfId="0" applyFont="1" applyBorder="1" applyAlignment="1" applyProtection="1">
      <alignment horizontal="center"/>
      <protection locked="0"/>
    </xf>
    <xf numFmtId="0" fontId="0" fillId="0" borderId="0" xfId="0" applyBorder="1" applyProtection="1">
      <protection locked="0"/>
    </xf>
    <xf numFmtId="0" fontId="0" fillId="0" borderId="0" xfId="0" applyBorder="1" applyAlignment="1" applyProtection="1">
      <alignment horizontal="center"/>
      <protection locked="0"/>
    </xf>
    <xf numFmtId="0" fontId="2" fillId="0" borderId="0" xfId="0" applyFont="1" applyBorder="1" applyProtection="1">
      <protection locked="0"/>
    </xf>
    <xf numFmtId="0" fontId="7" fillId="0" borderId="0" xfId="0" applyFont="1" applyBorder="1" applyProtection="1">
      <protection locked="0"/>
    </xf>
    <xf numFmtId="0" fontId="10" fillId="0" borderId="0" xfId="0" applyFont="1" applyBorder="1" applyProtection="1">
      <protection locked="0"/>
    </xf>
    <xf numFmtId="0" fontId="0" fillId="0" borderId="0" xfId="0" applyBorder="1" applyProtection="1"/>
    <xf numFmtId="0" fontId="1" fillId="0" borderId="0" xfId="0" applyFont="1" applyBorder="1" applyAlignment="1" applyProtection="1">
      <alignment horizontal="right"/>
    </xf>
    <xf numFmtId="0" fontId="0" fillId="0" borderId="1" xfId="0" applyBorder="1" applyAlignment="1" applyProtection="1">
      <alignment horizontal="center"/>
    </xf>
    <xf numFmtId="0" fontId="0" fillId="0" borderId="0" xfId="0" applyBorder="1" applyAlignment="1" applyProtection="1">
      <alignment horizontal="center"/>
    </xf>
    <xf numFmtId="0" fontId="2" fillId="0" borderId="1" xfId="0" applyFont="1" applyBorder="1" applyProtection="1"/>
    <xf numFmtId="0" fontId="2" fillId="0" borderId="1" xfId="0" applyFont="1" applyFill="1" applyBorder="1" applyProtection="1"/>
    <xf numFmtId="0" fontId="7" fillId="0" borderId="1" xfId="0" applyFont="1" applyBorder="1" applyProtection="1"/>
    <xf numFmtId="0" fontId="10" fillId="0" borderId="1" xfId="0" applyFont="1" applyBorder="1" applyProtection="1"/>
    <xf numFmtId="0" fontId="11" fillId="0" borderId="1" xfId="0" applyFont="1" applyBorder="1" applyAlignment="1" applyProtection="1">
      <alignment horizontal="center"/>
    </xf>
    <xf numFmtId="0" fontId="12" fillId="0" borderId="0" xfId="0" applyFont="1" applyBorder="1" applyAlignment="1" applyProtection="1">
      <alignment wrapText="1"/>
      <protection locked="0"/>
    </xf>
    <xf numFmtId="0" fontId="12" fillId="0" borderId="0" xfId="0" applyFont="1" applyBorder="1" applyAlignment="1" applyProtection="1">
      <alignment horizontal="center" wrapText="1"/>
      <protection locked="0"/>
    </xf>
    <xf numFmtId="43" fontId="18" fillId="0" borderId="1" xfId="0" applyNumberFormat="1" applyFont="1" applyBorder="1" applyAlignment="1" applyProtection="1">
      <protection locked="0"/>
    </xf>
    <xf numFmtId="1" fontId="4" fillId="0" borderId="0" xfId="0" applyNumberFormat="1" applyFont="1" applyBorder="1" applyAlignment="1" applyProtection="1">
      <alignment horizontal="right"/>
    </xf>
    <xf numFmtId="0" fontId="1" fillId="0" borderId="0" xfId="0" applyFont="1" applyBorder="1" applyProtection="1"/>
    <xf numFmtId="1" fontId="4" fillId="0" borderId="1"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0" fillId="0" borderId="0" xfId="0" applyBorder="1" applyAlignment="1" applyProtection="1">
      <alignment horizontal="center" vertical="center" wrapText="1"/>
    </xf>
    <xf numFmtId="1" fontId="13" fillId="0" borderId="1" xfId="0" applyNumberFormat="1" applyFont="1" applyBorder="1" applyProtection="1"/>
    <xf numFmtId="1" fontId="4" fillId="0" borderId="1" xfId="0" applyNumberFormat="1" applyFont="1" applyBorder="1" applyAlignment="1" applyProtection="1">
      <alignment horizontal="center"/>
    </xf>
    <xf numFmtId="1" fontId="13" fillId="0" borderId="1" xfId="0" applyNumberFormat="1" applyFont="1" applyBorder="1" applyAlignment="1" applyProtection="1">
      <alignment horizontal="center"/>
    </xf>
    <xf numFmtId="0" fontId="4" fillId="0" borderId="1" xfId="0" applyFont="1" applyBorder="1" applyAlignment="1" applyProtection="1">
      <alignment horizontal="center"/>
    </xf>
    <xf numFmtId="1" fontId="4" fillId="0" borderId="1" xfId="0" applyNumberFormat="1" applyFont="1" applyBorder="1" applyProtection="1"/>
    <xf numFmtId="1" fontId="7" fillId="0" borderId="1" xfId="0" applyNumberFormat="1" applyFont="1" applyBorder="1" applyProtection="1"/>
    <xf numFmtId="1" fontId="4" fillId="0" borderId="1" xfId="0" applyNumberFormat="1" applyFont="1" applyBorder="1" applyAlignment="1" applyProtection="1"/>
    <xf numFmtId="1" fontId="4" fillId="0" borderId="1" xfId="0" applyNumberFormat="1" applyFont="1" applyFill="1" applyBorder="1" applyProtection="1"/>
    <xf numFmtId="1" fontId="4" fillId="0" borderId="1" xfId="0" applyNumberFormat="1" applyFont="1" applyBorder="1" applyAlignment="1" applyProtection="1">
      <alignment horizontal="center" wrapText="1"/>
    </xf>
    <xf numFmtId="0" fontId="4" fillId="0" borderId="1" xfId="0" applyFont="1" applyBorder="1" applyAlignment="1" applyProtection="1">
      <alignment horizontal="center" wrapText="1"/>
    </xf>
    <xf numFmtId="0" fontId="0" fillId="0" borderId="0" xfId="0" applyBorder="1" applyAlignment="1" applyProtection="1">
      <alignment wrapText="1"/>
    </xf>
    <xf numFmtId="0" fontId="4" fillId="0" borderId="1" xfId="0" applyFont="1" applyBorder="1" applyProtection="1"/>
    <xf numFmtId="1" fontId="13" fillId="0" borderId="1" xfId="0" applyNumberFormat="1" applyFont="1" applyFill="1" applyBorder="1" applyProtection="1"/>
    <xf numFmtId="0" fontId="4" fillId="0" borderId="1" xfId="0" applyFont="1" applyFill="1" applyBorder="1" applyProtection="1"/>
    <xf numFmtId="0" fontId="12" fillId="0" borderId="0" xfId="0" applyFont="1" applyBorder="1" applyAlignment="1" applyProtection="1">
      <alignment horizontal="center"/>
      <protection locked="0"/>
    </xf>
    <xf numFmtId="0" fontId="12" fillId="0" borderId="1" xfId="0" applyFont="1" applyBorder="1" applyProtection="1">
      <protection locked="0"/>
    </xf>
    <xf numFmtId="0" fontId="0" fillId="0" borderId="1" xfId="0" applyBorder="1" applyAlignment="1" applyProtection="1">
      <alignment horizontal="center"/>
      <protection locked="0"/>
    </xf>
    <xf numFmtId="0" fontId="12" fillId="0" borderId="0" xfId="0" applyFont="1" applyBorder="1" applyProtection="1"/>
    <xf numFmtId="0" fontId="11" fillId="0" borderId="1" xfId="0" applyFont="1" applyBorder="1" applyProtection="1"/>
    <xf numFmtId="0" fontId="9" fillId="0" borderId="1" xfId="0" applyFont="1" applyBorder="1" applyProtection="1"/>
    <xf numFmtId="0" fontId="0" fillId="0" borderId="1" xfId="0" applyBorder="1" applyProtection="1"/>
    <xf numFmtId="0" fontId="8" fillId="0" borderId="1" xfId="0" applyFont="1" applyBorder="1" applyProtection="1"/>
    <xf numFmtId="0" fontId="12" fillId="0" borderId="1" xfId="0" applyFont="1" applyBorder="1" applyProtection="1"/>
    <xf numFmtId="0" fontId="2" fillId="0" borderId="1" xfId="0" applyFont="1" applyBorder="1" applyAlignment="1" applyProtection="1">
      <alignment horizontal="center"/>
    </xf>
    <xf numFmtId="0" fontId="0" fillId="0" borderId="0" xfId="0" applyProtection="1"/>
    <xf numFmtId="0" fontId="1" fillId="0" borderId="0" xfId="0" applyFont="1" applyAlignment="1" applyProtection="1">
      <alignment horizontal="right" vertical="center"/>
    </xf>
    <xf numFmtId="0" fontId="1" fillId="0" borderId="0" xfId="0" applyFont="1" applyProtection="1"/>
    <xf numFmtId="0" fontId="0" fillId="0" borderId="0" xfId="0" applyAlignment="1" applyProtection="1">
      <alignment horizontal="center"/>
    </xf>
    <xf numFmtId="0" fontId="1"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0" fillId="0" borderId="0" xfId="0" applyAlignment="1" applyProtection="1">
      <alignment horizontal="left" vertical="center"/>
      <protection locked="0"/>
    </xf>
    <xf numFmtId="0" fontId="0" fillId="0" borderId="0" xfId="0" applyAlignment="1" applyProtection="1">
      <alignment horizontal="center"/>
      <protection locked="0"/>
    </xf>
    <xf numFmtId="0" fontId="0" fillId="0" borderId="0" xfId="0" applyProtection="1">
      <protection locked="0"/>
    </xf>
    <xf numFmtId="43" fontId="18" fillId="0" borderId="1" xfId="1" applyNumberFormat="1" applyFont="1" applyBorder="1" applyProtection="1">
      <protection locked="0"/>
    </xf>
    <xf numFmtId="0" fontId="0" fillId="0" borderId="1" xfId="0" applyBorder="1" applyAlignment="1" applyProtection="1">
      <alignment horizontal="center" vertical="center" wrapText="1"/>
    </xf>
    <xf numFmtId="0" fontId="0" fillId="0" borderId="0" xfId="0" applyAlignment="1" applyProtection="1">
      <alignment horizontal="center" vertical="center" wrapText="1"/>
    </xf>
    <xf numFmtId="0" fontId="2" fillId="0" borderId="1" xfId="0" applyFont="1" applyBorder="1" applyProtection="1">
      <protection locked="0"/>
    </xf>
    <xf numFmtId="0" fontId="3" fillId="0" borderId="1" xfId="0" applyFont="1" applyBorder="1" applyProtection="1"/>
    <xf numFmtId="0" fontId="1" fillId="0" borderId="0" xfId="0" applyFont="1" applyAlignment="1" applyProtection="1">
      <alignment horizontal="center"/>
      <protection locked="0"/>
    </xf>
    <xf numFmtId="0" fontId="4" fillId="0" borderId="0" xfId="0" applyFont="1" applyBorder="1" applyProtection="1"/>
    <xf numFmtId="0" fontId="4" fillId="0" borderId="0" xfId="0" applyFont="1" applyBorder="1" applyAlignment="1" applyProtection="1">
      <alignment wrapText="1"/>
    </xf>
    <xf numFmtId="0" fontId="4" fillId="0" borderId="0" xfId="0" applyFont="1" applyBorder="1" applyAlignment="1" applyProtection="1">
      <alignment horizontal="center"/>
    </xf>
    <xf numFmtId="0" fontId="4" fillId="0" borderId="0" xfId="0" applyFont="1" applyBorder="1" applyAlignment="1" applyProtection="1"/>
    <xf numFmtId="0" fontId="4" fillId="0" borderId="0" xfId="0" applyFont="1" applyBorder="1" applyAlignment="1" applyProtection="1">
      <alignment horizontal="center" vertical="center" wrapText="1"/>
    </xf>
    <xf numFmtId="0" fontId="13" fillId="0" borderId="1" xfId="0" applyFont="1" applyBorder="1" applyAlignment="1" applyProtection="1">
      <alignment wrapText="1"/>
    </xf>
    <xf numFmtId="0" fontId="4" fillId="0" borderId="1" xfId="0" applyFont="1" applyBorder="1" applyAlignment="1" applyProtection="1">
      <alignment wrapText="1"/>
    </xf>
    <xf numFmtId="0" fontId="7" fillId="0" borderId="1" xfId="0" applyFont="1" applyBorder="1" applyAlignment="1" applyProtection="1">
      <alignment wrapText="1"/>
    </xf>
    <xf numFmtId="0" fontId="4" fillId="0" borderId="0" xfId="0" applyFont="1" applyBorder="1" applyAlignment="1" applyProtection="1">
      <alignment wrapText="1"/>
      <protection locked="0"/>
    </xf>
    <xf numFmtId="0" fontId="4" fillId="0" borderId="0" xfId="0" applyFont="1" applyBorder="1" applyAlignment="1" applyProtection="1">
      <alignment horizontal="center"/>
      <protection locked="0"/>
    </xf>
    <xf numFmtId="43" fontId="18" fillId="0" borderId="1" xfId="0" applyNumberFormat="1" applyFont="1" applyBorder="1" applyAlignment="1" applyProtection="1"/>
    <xf numFmtId="43" fontId="18" fillId="0" borderId="1" xfId="0" applyNumberFormat="1" applyFont="1" applyBorder="1" applyProtection="1">
      <protection locked="0"/>
    </xf>
    <xf numFmtId="41" fontId="18" fillId="0" borderId="1" xfId="0" applyNumberFormat="1" applyFont="1" applyBorder="1" applyProtection="1">
      <protection locked="0"/>
    </xf>
    <xf numFmtId="0" fontId="8" fillId="0" borderId="1" xfId="0" applyFont="1" applyBorder="1" applyAlignment="1" applyProtection="1">
      <alignment vertical="center" wrapText="1"/>
    </xf>
    <xf numFmtId="0" fontId="9" fillId="0" borderId="1" xfId="0" applyFont="1" applyBorder="1" applyAlignment="1" applyProtection="1">
      <alignment vertical="center" wrapText="1"/>
    </xf>
    <xf numFmtId="0" fontId="2" fillId="0" borderId="1" xfId="0" applyFont="1" applyBorder="1" applyAlignment="1" applyProtection="1">
      <alignment wrapText="1"/>
    </xf>
    <xf numFmtId="43" fontId="18" fillId="0" borderId="1" xfId="1" applyNumberFormat="1" applyFont="1" applyBorder="1" applyProtection="1"/>
    <xf numFmtId="0" fontId="1" fillId="0" borderId="1" xfId="0" applyFont="1" applyBorder="1" applyAlignment="1" applyProtection="1">
      <alignment horizontal="center"/>
    </xf>
    <xf numFmtId="0" fontId="1" fillId="0" borderId="1" xfId="0" applyFont="1" applyBorder="1" applyProtection="1"/>
    <xf numFmtId="0" fontId="1" fillId="0" borderId="1" xfId="0" applyFont="1" applyBorder="1" applyProtection="1">
      <protection locked="0"/>
    </xf>
    <xf numFmtId="1" fontId="8" fillId="0" borderId="1" xfId="0" applyNumberFormat="1" applyFont="1" applyBorder="1" applyProtection="1"/>
    <xf numFmtId="1" fontId="7" fillId="0" borderId="1" xfId="0" applyNumberFormat="1" applyFont="1" applyBorder="1" applyAlignment="1" applyProtection="1">
      <alignment horizontal="left"/>
    </xf>
    <xf numFmtId="1" fontId="20" fillId="0" borderId="1" xfId="0" applyNumberFormat="1" applyFont="1" applyBorder="1" applyProtection="1"/>
    <xf numFmtId="1" fontId="20" fillId="0" borderId="1" xfId="0" applyNumberFormat="1" applyFont="1" applyBorder="1" applyAlignment="1" applyProtection="1">
      <alignment horizontal="left"/>
    </xf>
    <xf numFmtId="0" fontId="20" fillId="0" borderId="1" xfId="0" applyFont="1" applyBorder="1" applyProtection="1"/>
    <xf numFmtId="0" fontId="0" fillId="0" borderId="1" xfId="0" applyFill="1" applyBorder="1" applyAlignment="1" applyProtection="1">
      <alignment horizontal="center"/>
    </xf>
    <xf numFmtId="0" fontId="2" fillId="0" borderId="2" xfId="0" applyFont="1" applyFill="1" applyBorder="1" applyProtection="1"/>
    <xf numFmtId="0" fontId="20" fillId="0" borderId="1" xfId="0" applyFont="1" applyBorder="1" applyAlignment="1" applyProtection="1">
      <alignment wrapText="1"/>
    </xf>
    <xf numFmtId="0" fontId="8" fillId="0" borderId="1" xfId="0" applyFont="1" applyBorder="1" applyAlignment="1" applyProtection="1">
      <alignment wrapText="1"/>
    </xf>
    <xf numFmtId="0" fontId="9" fillId="0" borderId="1" xfId="0" applyFont="1" applyBorder="1" applyAlignment="1" applyProtection="1">
      <alignment wrapText="1"/>
    </xf>
    <xf numFmtId="43" fontId="18" fillId="0" borderId="1" xfId="1" applyFont="1" applyBorder="1" applyAlignment="1" applyProtection="1">
      <alignment horizontal="center"/>
      <protection locked="0"/>
    </xf>
    <xf numFmtId="0" fontId="12" fillId="0" borderId="0" xfId="0" applyFont="1" applyBorder="1" applyAlignment="1" applyProtection="1">
      <alignment horizontal="center"/>
    </xf>
    <xf numFmtId="0" fontId="25" fillId="0" borderId="1" xfId="0" applyNumberFormat="1" applyFont="1" applyBorder="1" applyAlignment="1" applyProtection="1">
      <alignment horizontal="center"/>
    </xf>
    <xf numFmtId="0" fontId="26" fillId="0" borderId="1" xfId="1" applyNumberFormat="1" applyFont="1" applyBorder="1" applyAlignment="1" applyProtection="1">
      <alignment horizontal="center"/>
    </xf>
    <xf numFmtId="0" fontId="26" fillId="0" borderId="1" xfId="1" applyNumberFormat="1" applyFont="1" applyFill="1" applyBorder="1" applyAlignment="1" applyProtection="1">
      <alignment horizontal="center"/>
    </xf>
    <xf numFmtId="0" fontId="0" fillId="0" borderId="0" xfId="0" applyNumberFormat="1" applyProtection="1"/>
    <xf numFmtId="0" fontId="25" fillId="0" borderId="1" xfId="0" applyFont="1" applyBorder="1" applyProtection="1"/>
    <xf numFmtId="0" fontId="25" fillId="0" borderId="1" xfId="0" applyFont="1" applyBorder="1" applyAlignment="1" applyProtection="1">
      <alignment horizontal="center"/>
    </xf>
    <xf numFmtId="43" fontId="19" fillId="0" borderId="1" xfId="1" applyFont="1" applyBorder="1" applyProtection="1"/>
    <xf numFmtId="0" fontId="27" fillId="0" borderId="1" xfId="0" applyFont="1" applyBorder="1" applyProtection="1"/>
    <xf numFmtId="43" fontId="18" fillId="0" borderId="0" xfId="1" applyFont="1" applyProtection="1"/>
    <xf numFmtId="0" fontId="19" fillId="0" borderId="1" xfId="1" applyNumberFormat="1" applyFont="1" applyBorder="1" applyProtection="1">
      <protection locked="0"/>
    </xf>
    <xf numFmtId="43" fontId="19" fillId="0" borderId="1" xfId="1" applyFont="1" applyBorder="1" applyProtection="1">
      <protection locked="0"/>
    </xf>
    <xf numFmtId="0" fontId="0" fillId="0" borderId="1" xfId="0" applyBorder="1" applyAlignment="1" applyProtection="1">
      <alignment horizontal="center" vertical="center"/>
    </xf>
    <xf numFmtId="43" fontId="18" fillId="0" borderId="1" xfId="1" applyFont="1" applyBorder="1" applyAlignment="1" applyProtection="1">
      <alignment horizontal="center"/>
    </xf>
    <xf numFmtId="0" fontId="11" fillId="0" borderId="1" xfId="0" applyFont="1" applyFill="1" applyBorder="1" applyProtection="1"/>
    <xf numFmtId="0" fontId="12" fillId="0" borderId="1" xfId="0" applyFont="1" applyBorder="1" applyAlignment="1" applyProtection="1">
      <alignment horizontal="center" vertical="center" wrapText="1"/>
    </xf>
    <xf numFmtId="0" fontId="12" fillId="0" borderId="0" xfId="0" applyFont="1" applyBorder="1" applyAlignment="1" applyProtection="1">
      <alignment horizontal="center" vertical="center"/>
    </xf>
    <xf numFmtId="0" fontId="14" fillId="0" borderId="1" xfId="0" applyFont="1" applyBorder="1" applyAlignment="1" applyProtection="1">
      <alignment horizontal="center" wrapText="1"/>
    </xf>
    <xf numFmtId="0" fontId="12" fillId="0" borderId="1" xfId="0" applyFont="1" applyBorder="1" applyAlignment="1" applyProtection="1">
      <alignment horizontal="center" wrapText="1"/>
    </xf>
    <xf numFmtId="43" fontId="18" fillId="0" borderId="1" xfId="2" applyNumberFormat="1" applyFont="1" applyBorder="1" applyAlignment="1" applyProtection="1"/>
    <xf numFmtId="0" fontId="12" fillId="0" borderId="0" xfId="0" applyFont="1" applyBorder="1" applyAlignment="1" applyProtection="1">
      <alignment wrapText="1"/>
    </xf>
    <xf numFmtId="0" fontId="12" fillId="0" borderId="0" xfId="0" applyFont="1" applyBorder="1" applyAlignment="1" applyProtection="1">
      <alignment horizontal="center" wrapText="1"/>
    </xf>
    <xf numFmtId="0" fontId="4" fillId="0" borderId="1" xfId="0" applyFont="1" applyFill="1" applyBorder="1" applyAlignment="1" applyProtection="1">
      <alignment wrapText="1"/>
    </xf>
    <xf numFmtId="0" fontId="13" fillId="0" borderId="1" xfId="0" applyFont="1" applyFill="1" applyBorder="1" applyAlignment="1" applyProtection="1">
      <alignment wrapText="1"/>
    </xf>
    <xf numFmtId="0" fontId="7" fillId="0" borderId="1" xfId="0" applyFont="1" applyFill="1" applyBorder="1" applyAlignment="1" applyProtection="1">
      <alignment wrapText="1"/>
    </xf>
    <xf numFmtId="0" fontId="14" fillId="0" borderId="0" xfId="0" applyFont="1" applyBorder="1" applyProtection="1"/>
    <xf numFmtId="43" fontId="4" fillId="0" borderId="1" xfId="1" applyFont="1" applyBorder="1" applyProtection="1"/>
    <xf numFmtId="43" fontId="0" fillId="0" borderId="1" xfId="1" applyFont="1" applyBorder="1" applyAlignment="1" applyProtection="1">
      <alignment horizontal="center" vertical="center" wrapText="1"/>
    </xf>
    <xf numFmtId="43" fontId="0" fillId="0" borderId="0" xfId="1" applyFont="1" applyProtection="1"/>
    <xf numFmtId="0" fontId="0" fillId="0" borderId="0" xfId="0" applyAlignment="1" applyProtection="1">
      <alignment horizontal="center" vertical="center"/>
    </xf>
    <xf numFmtId="43" fontId="18" fillId="0" borderId="1" xfId="0" applyNumberFormat="1" applyFont="1" applyBorder="1" applyAlignment="1" applyProtection="1">
      <alignment horizontal="center"/>
    </xf>
    <xf numFmtId="0" fontId="4" fillId="0" borderId="1" xfId="0" applyFont="1" applyBorder="1" applyAlignment="1" applyProtection="1">
      <alignment wrapText="1"/>
      <protection locked="0"/>
    </xf>
    <xf numFmtId="0" fontId="0" fillId="0" borderId="0" xfId="0" applyBorder="1" applyAlignment="1" applyProtection="1">
      <alignment horizontal="left"/>
      <protection locked="0"/>
    </xf>
    <xf numFmtId="0" fontId="17" fillId="0" borderId="0" xfId="0" applyFont="1" applyBorder="1" applyProtection="1"/>
    <xf numFmtId="0" fontId="17" fillId="0" borderId="0" xfId="0" applyFont="1" applyBorder="1" applyAlignment="1" applyProtection="1">
      <alignment horizontal="center" vertical="center" wrapText="1"/>
    </xf>
    <xf numFmtId="0" fontId="17" fillId="0" borderId="1" xfId="0" applyFont="1" applyBorder="1" applyAlignment="1" applyProtection="1">
      <alignment horizontal="center" vertical="center" wrapText="1"/>
    </xf>
    <xf numFmtId="0" fontId="17" fillId="0" borderId="1" xfId="0" applyFont="1" applyBorder="1" applyAlignment="1" applyProtection="1">
      <alignment wrapText="1"/>
    </xf>
    <xf numFmtId="0" fontId="17" fillId="0" borderId="1" xfId="0" applyFont="1" applyBorder="1" applyAlignment="1" applyProtection="1">
      <alignment horizontal="center"/>
    </xf>
    <xf numFmtId="41" fontId="18" fillId="0" borderId="1" xfId="0" applyNumberFormat="1" applyFont="1" applyBorder="1" applyProtection="1"/>
    <xf numFmtId="43" fontId="18" fillId="0" borderId="1" xfId="0" applyNumberFormat="1" applyFont="1" applyBorder="1" applyProtection="1"/>
    <xf numFmtId="0" fontId="17" fillId="0" borderId="1" xfId="0" applyFont="1" applyBorder="1" applyAlignment="1" applyProtection="1">
      <alignment horizontal="center" wrapText="1"/>
    </xf>
    <xf numFmtId="0" fontId="17" fillId="0" borderId="0" xfId="0" applyFont="1" applyBorder="1" applyAlignment="1" applyProtection="1">
      <alignment wrapText="1"/>
    </xf>
    <xf numFmtId="0" fontId="17" fillId="0" borderId="0" xfId="0" applyFont="1" applyBorder="1" applyAlignment="1" applyProtection="1">
      <alignment horizontal="center"/>
    </xf>
    <xf numFmtId="0" fontId="19" fillId="0" borderId="0" xfId="0" applyFont="1" applyProtection="1"/>
    <xf numFmtId="0" fontId="4" fillId="0" borderId="1" xfId="0" applyFont="1" applyBorder="1" applyAlignment="1" applyProtection="1">
      <alignment horizontal="center" vertical="center"/>
    </xf>
    <xf numFmtId="0" fontId="19" fillId="0" borderId="1" xfId="0" applyFont="1" applyBorder="1" applyAlignment="1" applyProtection="1">
      <alignment horizontal="center"/>
    </xf>
    <xf numFmtId="0" fontId="19" fillId="0" borderId="1" xfId="1" applyNumberFormat="1" applyFont="1" applyBorder="1" applyAlignment="1" applyProtection="1">
      <alignment horizontal="center"/>
    </xf>
    <xf numFmtId="0" fontId="13" fillId="0" borderId="1" xfId="0" applyFont="1" applyBorder="1" applyProtection="1"/>
    <xf numFmtId="43" fontId="19" fillId="0" borderId="1" xfId="1" applyFont="1" applyBorder="1" applyAlignment="1" applyProtection="1">
      <alignment horizontal="center"/>
    </xf>
    <xf numFmtId="0" fontId="19" fillId="0" borderId="1" xfId="0" applyFont="1" applyBorder="1" applyProtection="1"/>
    <xf numFmtId="0" fontId="19" fillId="0" borderId="3" xfId="0" applyFont="1" applyBorder="1" applyProtection="1"/>
    <xf numFmtId="43" fontId="19" fillId="0" borderId="0" xfId="1" applyFont="1" applyProtection="1"/>
    <xf numFmtId="43" fontId="4" fillId="0" borderId="1" xfId="1" applyFont="1" applyBorder="1" applyAlignment="1" applyProtection="1">
      <alignment horizontal="center" vertical="center"/>
    </xf>
    <xf numFmtId="0" fontId="19" fillId="0" borderId="0" xfId="0" applyNumberFormat="1" applyFont="1" applyAlignment="1" applyProtection="1">
      <alignment horizontal="center"/>
    </xf>
    <xf numFmtId="0" fontId="19" fillId="0" borderId="0" xfId="0" applyFont="1" applyProtection="1">
      <protection locked="0"/>
    </xf>
    <xf numFmtId="0" fontId="19" fillId="0" borderId="0" xfId="0" applyFont="1" applyAlignment="1" applyProtection="1">
      <alignment horizontal="center"/>
      <protection locked="0"/>
    </xf>
    <xf numFmtId="43" fontId="19" fillId="0" borderId="0" xfId="1" applyFont="1" applyProtection="1">
      <protection locked="0"/>
    </xf>
    <xf numFmtId="43" fontId="19" fillId="0" borderId="0" xfId="1" applyFont="1" applyBorder="1" applyAlignment="1" applyProtection="1">
      <alignment horizontal="center" vertical="center"/>
      <protection locked="0"/>
    </xf>
    <xf numFmtId="43" fontId="19" fillId="0" borderId="0" xfId="1" applyFont="1" applyAlignment="1" applyProtection="1">
      <alignment vertical="center"/>
      <protection locked="0"/>
    </xf>
    <xf numFmtId="0" fontId="19" fillId="0" borderId="0" xfId="1" applyNumberFormat="1" applyFont="1" applyAlignment="1" applyProtection="1">
      <alignment horizontal="center"/>
      <protection locked="0"/>
    </xf>
    <xf numFmtId="0" fontId="19" fillId="0" borderId="0" xfId="1" applyNumberFormat="1" applyFont="1" applyBorder="1" applyAlignment="1" applyProtection="1">
      <alignment horizontal="center"/>
      <protection locked="0"/>
    </xf>
    <xf numFmtId="43" fontId="19" fillId="0" borderId="0" xfId="1" applyFont="1" applyBorder="1" applyProtection="1">
      <protection locked="0"/>
    </xf>
    <xf numFmtId="0" fontId="19" fillId="0" borderId="1" xfId="0" applyNumberFormat="1" applyFont="1" applyBorder="1" applyAlignment="1" applyProtection="1">
      <alignment horizontal="center"/>
      <protection locked="0"/>
    </xf>
    <xf numFmtId="0" fontId="19" fillId="0" borderId="1" xfId="0" applyFont="1" applyBorder="1" applyProtection="1">
      <protection locked="0"/>
    </xf>
    <xf numFmtId="43" fontId="18" fillId="0" borderId="0" xfId="1" applyFont="1" applyProtection="1">
      <protection locked="0"/>
    </xf>
    <xf numFmtId="1" fontId="4" fillId="0" borderId="0" xfId="0" applyNumberFormat="1" applyFont="1" applyBorder="1" applyAlignment="1" applyProtection="1">
      <alignment horizontal="center"/>
      <protection locked="0"/>
    </xf>
    <xf numFmtId="43" fontId="4" fillId="0" borderId="1" xfId="1" applyFont="1" applyBorder="1" applyProtection="1">
      <protection locked="0"/>
    </xf>
    <xf numFmtId="0" fontId="1" fillId="0" borderId="0" xfId="0" applyFont="1" applyBorder="1" applyProtection="1">
      <protection locked="0"/>
    </xf>
    <xf numFmtId="0" fontId="0" fillId="0" borderId="0" xfId="0" applyBorder="1" applyAlignment="1" applyProtection="1">
      <alignment horizontal="center" vertical="center" wrapText="1"/>
      <protection locked="0"/>
    </xf>
    <xf numFmtId="0" fontId="0" fillId="0" borderId="0" xfId="0" applyBorder="1" applyAlignment="1" applyProtection="1">
      <alignment wrapText="1"/>
      <protection locked="0"/>
    </xf>
    <xf numFmtId="176" fontId="0" fillId="0" borderId="0" xfId="0" applyNumberFormat="1" applyBorder="1" applyProtection="1">
      <protection locked="0"/>
    </xf>
    <xf numFmtId="1" fontId="0" fillId="0" borderId="0" xfId="0" applyNumberFormat="1" applyBorder="1" applyAlignment="1" applyProtection="1">
      <alignment horizontal="center"/>
      <protection locked="0"/>
    </xf>
    <xf numFmtId="1" fontId="2" fillId="0" borderId="0" xfId="0" applyNumberFormat="1" applyFont="1" applyBorder="1" applyProtection="1">
      <protection locked="0"/>
    </xf>
    <xf numFmtId="0" fontId="4" fillId="0" borderId="4" xfId="0" applyFont="1" applyBorder="1" applyAlignment="1" applyProtection="1">
      <alignment horizontal="center" vertical="center" wrapText="1"/>
    </xf>
    <xf numFmtId="0" fontId="4" fillId="0" borderId="4" xfId="0" applyFont="1" applyBorder="1" applyAlignment="1" applyProtection="1">
      <alignment horizontal="center"/>
    </xf>
    <xf numFmtId="0" fontId="4" fillId="0" borderId="4" xfId="0" applyFont="1" applyBorder="1" applyAlignment="1" applyProtection="1">
      <alignment horizontal="center" wrapText="1"/>
    </xf>
    <xf numFmtId="0" fontId="0" fillId="0" borderId="0" xfId="0" applyBorder="1" applyAlignment="1" applyProtection="1">
      <alignment horizontal="left" vertical="center"/>
      <protection locked="0"/>
    </xf>
    <xf numFmtId="0" fontId="5" fillId="0" borderId="0" xfId="0" applyFont="1" applyBorder="1" applyAlignment="1" applyProtection="1">
      <alignment horizontal="center"/>
      <protection locked="0"/>
    </xf>
    <xf numFmtId="0" fontId="5" fillId="0" borderId="0" xfId="0" applyFont="1" applyBorder="1" applyAlignment="1" applyProtection="1">
      <alignment horizontal="center" wrapText="1"/>
      <protection locked="0"/>
    </xf>
    <xf numFmtId="0" fontId="12" fillId="0" borderId="0" xfId="0" applyFont="1" applyBorder="1" applyAlignment="1" applyProtection="1">
      <alignment horizontal="left" wrapText="1"/>
      <protection locked="0"/>
    </xf>
    <xf numFmtId="0" fontId="12" fillId="0" borderId="0" xfId="0" applyFont="1" applyBorder="1" applyAlignment="1" applyProtection="1">
      <alignment horizontal="right" wrapText="1"/>
      <protection locked="0"/>
    </xf>
    <xf numFmtId="1" fontId="5" fillId="0" borderId="0" xfId="0" applyNumberFormat="1" applyFont="1" applyBorder="1" applyAlignment="1" applyProtection="1">
      <alignment horizontal="center"/>
      <protection locked="0"/>
    </xf>
    <xf numFmtId="1" fontId="4" fillId="0" borderId="0" xfId="0" applyNumberFormat="1" applyFont="1" applyBorder="1" applyAlignment="1" applyProtection="1">
      <alignment horizontal="left" vertical="center"/>
      <protection locked="0"/>
    </xf>
    <xf numFmtId="0" fontId="0" fillId="0" borderId="0" xfId="0" applyBorder="1" applyAlignment="1" applyProtection="1">
      <alignment horizontal="left"/>
      <protection locked="0"/>
    </xf>
    <xf numFmtId="0" fontId="12" fillId="0" borderId="0" xfId="0" applyFont="1" applyBorder="1" applyAlignment="1" applyProtection="1">
      <alignment horizontal="right"/>
      <protection locked="0"/>
    </xf>
    <xf numFmtId="0" fontId="15" fillId="0" borderId="0" xfId="0" applyFont="1" applyAlignment="1" applyProtection="1">
      <alignment horizontal="center" vertical="center"/>
      <protection locked="0"/>
    </xf>
    <xf numFmtId="0" fontId="0" fillId="0" borderId="3" xfId="0" applyBorder="1" applyAlignment="1" applyProtection="1">
      <alignment horizontal="left" vertical="center"/>
      <protection locked="0"/>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2" fillId="0" borderId="4" xfId="0" applyFont="1" applyBorder="1" applyAlignment="1" applyProtection="1">
      <alignment horizontal="left"/>
      <protection locked="0"/>
    </xf>
    <xf numFmtId="0" fontId="15" fillId="0" borderId="0" xfId="0" applyFont="1" applyAlignment="1" applyProtection="1">
      <alignment horizontal="center"/>
      <protection locked="0"/>
    </xf>
    <xf numFmtId="0" fontId="0" fillId="0" borderId="0" xfId="0" applyAlignment="1" applyProtection="1">
      <alignment horizontal="left"/>
      <protection locked="0"/>
    </xf>
    <xf numFmtId="0" fontId="2"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0" fillId="0" borderId="12" xfId="0" applyBorder="1" applyAlignment="1" applyProtection="1">
      <alignment horizontal="center" vertical="center" wrapText="1"/>
      <protection locked="0"/>
    </xf>
    <xf numFmtId="0" fontId="16" fillId="0" borderId="0" xfId="0" applyFont="1" applyAlignment="1" applyProtection="1">
      <alignment horizontal="center"/>
      <protection locked="0"/>
    </xf>
    <xf numFmtId="0" fontId="2" fillId="0" borderId="0" xfId="0" applyFont="1" applyAlignment="1" applyProtection="1">
      <alignment horizontal="right"/>
      <protection locked="0"/>
    </xf>
    <xf numFmtId="0" fontId="0" fillId="0" borderId="0" xfId="0" applyAlignment="1" applyProtection="1">
      <alignment horizontal="right"/>
      <protection locked="0"/>
    </xf>
    <xf numFmtId="0" fontId="5" fillId="0" borderId="0" xfId="0" applyFont="1" applyAlignment="1" applyProtection="1">
      <alignment horizontal="center"/>
      <protection locked="0"/>
    </xf>
    <xf numFmtId="0" fontId="0" fillId="0" borderId="3" xfId="0" applyBorder="1" applyAlignment="1" applyProtection="1">
      <alignment horizontal="left"/>
      <protection locked="0"/>
    </xf>
    <xf numFmtId="0" fontId="1" fillId="0" borderId="0" xfId="0" applyFont="1" applyAlignment="1" applyProtection="1">
      <alignment horizontal="right"/>
      <protection locked="0"/>
    </xf>
    <xf numFmtId="0" fontId="15" fillId="0" borderId="0" xfId="0" applyFont="1" applyBorder="1" applyAlignment="1" applyProtection="1">
      <alignment horizontal="center"/>
      <protection locked="0"/>
    </xf>
    <xf numFmtId="0" fontId="4" fillId="0" borderId="0" xfId="0" applyFont="1" applyBorder="1" applyAlignment="1" applyProtection="1">
      <protection locked="0"/>
    </xf>
    <xf numFmtId="0" fontId="4" fillId="0" borderId="0" xfId="0" applyFont="1" applyBorder="1" applyAlignment="1" applyProtection="1">
      <alignment horizontal="right"/>
      <protection locked="0"/>
    </xf>
    <xf numFmtId="0" fontId="4" fillId="0" borderId="0" xfId="0" applyFont="1" applyBorder="1" applyAlignment="1" applyProtection="1">
      <alignment horizontal="center"/>
      <protection locked="0"/>
    </xf>
    <xf numFmtId="0" fontId="17" fillId="0" borderId="1" xfId="0" applyFont="1" applyBorder="1" applyAlignment="1" applyProtection="1">
      <alignment horizontal="center" vertical="center" wrapText="1"/>
      <protection locked="0"/>
    </xf>
    <xf numFmtId="0" fontId="16" fillId="0" borderId="0" xfId="0" applyFont="1" applyBorder="1" applyAlignment="1" applyProtection="1">
      <alignment horizontal="center"/>
      <protection locked="0"/>
    </xf>
    <xf numFmtId="0" fontId="17" fillId="0" borderId="0" xfId="0" applyFont="1" applyBorder="1" applyAlignment="1" applyProtection="1">
      <alignment horizontal="right"/>
      <protection locked="0"/>
    </xf>
    <xf numFmtId="0" fontId="17" fillId="0" borderId="0" xfId="0" applyFont="1" applyBorder="1" applyAlignment="1" applyProtection="1">
      <alignment horizontal="left"/>
      <protection locked="0"/>
    </xf>
    <xf numFmtId="0" fontId="2" fillId="0" borderId="1" xfId="0" applyFont="1" applyBorder="1" applyAlignment="1" applyProtection="1">
      <alignment horizontal="left" vertical="center" wrapText="1"/>
      <protection locked="0"/>
    </xf>
    <xf numFmtId="0" fontId="1" fillId="0" borderId="0" xfId="0" applyFont="1" applyAlignment="1" applyProtection="1">
      <alignment horizontal="center"/>
      <protection locked="0"/>
    </xf>
    <xf numFmtId="0" fontId="1" fillId="0" borderId="0" xfId="0" applyFont="1" applyAlignment="1" applyProtection="1">
      <alignment horizontal="right" vertical="center"/>
      <protection locked="0"/>
    </xf>
    <xf numFmtId="43" fontId="4" fillId="0" borderId="1" xfId="1" applyFont="1" applyBorder="1" applyAlignment="1" applyProtection="1">
      <alignment horizontal="center" vertical="center"/>
      <protection locked="0"/>
    </xf>
    <xf numFmtId="43" fontId="19" fillId="0" borderId="1" xfId="1" applyFont="1" applyBorder="1" applyAlignment="1" applyProtection="1">
      <alignment horizontal="center" vertical="center"/>
      <protection locked="0"/>
    </xf>
    <xf numFmtId="43" fontId="4" fillId="0" borderId="1" xfId="1" applyFont="1" applyBorder="1" applyAlignment="1" applyProtection="1">
      <alignment horizontal="center" vertical="center" wrapText="1"/>
      <protection locked="0"/>
    </xf>
    <xf numFmtId="43" fontId="19" fillId="0" borderId="1" xfId="1" applyFont="1" applyBorder="1" applyAlignment="1" applyProtection="1">
      <alignment horizontal="center" vertical="center" wrapText="1"/>
      <protection locked="0"/>
    </xf>
    <xf numFmtId="0" fontId="4" fillId="0" borderId="3" xfId="0" applyFont="1" applyBorder="1" applyAlignment="1" applyProtection="1">
      <alignment horizontal="left" vertical="center"/>
      <protection locked="0"/>
    </xf>
    <xf numFmtId="0" fontId="21" fillId="0" borderId="0" xfId="0" applyFont="1" applyBorder="1" applyAlignment="1" applyProtection="1">
      <alignment horizontal="center" vertical="center"/>
      <protection locked="0"/>
    </xf>
    <xf numFmtId="0" fontId="19" fillId="0" borderId="0" xfId="0" applyFont="1" applyAlignment="1" applyProtection="1">
      <alignment horizontal="right" vertical="center"/>
      <protection locked="0"/>
    </xf>
    <xf numFmtId="0" fontId="22" fillId="0" borderId="0" xfId="0"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4" fillId="0" borderId="0" xfId="0" applyFont="1" applyAlignment="1" applyProtection="1">
      <alignment horizontal="right"/>
      <protection locked="0"/>
    </xf>
    <xf numFmtId="0" fontId="19" fillId="0" borderId="0" xfId="0" applyFont="1" applyAlignment="1" applyProtection="1">
      <alignment horizontal="right"/>
      <protection locked="0"/>
    </xf>
    <xf numFmtId="0" fontId="4" fillId="0" borderId="0" xfId="0" applyFont="1" applyAlignment="1" applyProtection="1">
      <protection locked="0"/>
    </xf>
    <xf numFmtId="0" fontId="19" fillId="0" borderId="0" xfId="0" applyFont="1" applyAlignment="1" applyProtection="1">
      <protection locked="0"/>
    </xf>
    <xf numFmtId="0" fontId="4" fillId="0" borderId="1" xfId="0" applyFont="1" applyBorder="1" applyAlignment="1" applyProtection="1">
      <alignment horizontal="center" vertical="center"/>
      <protection locked="0"/>
    </xf>
    <xf numFmtId="0" fontId="19" fillId="0" borderId="1" xfId="0" applyFont="1" applyBorder="1" applyAlignment="1" applyProtection="1">
      <alignment horizontal="center" vertical="center"/>
      <protection locked="0"/>
    </xf>
    <xf numFmtId="0" fontId="0" fillId="0" borderId="0" xfId="0" applyAlignment="1" applyProtection="1">
      <protection locked="0"/>
    </xf>
    <xf numFmtId="0" fontId="0" fillId="0" borderId="1" xfId="0" applyBorder="1" applyAlignment="1" applyProtection="1">
      <alignment horizontal="center" vertical="center"/>
      <protection locked="0"/>
    </xf>
    <xf numFmtId="43" fontId="0" fillId="0" borderId="1" xfId="1" applyFont="1" applyBorder="1" applyAlignment="1" applyProtection="1">
      <alignment horizontal="center" vertical="center"/>
      <protection locked="0"/>
    </xf>
    <xf numFmtId="43" fontId="18" fillId="0" borderId="1" xfId="1" applyFont="1" applyBorder="1" applyAlignment="1" applyProtection="1">
      <alignment horizontal="center" vertical="center"/>
      <protection locked="0"/>
    </xf>
    <xf numFmtId="0" fontId="22" fillId="0" borderId="0" xfId="0" applyFont="1" applyAlignment="1" applyProtection="1">
      <alignment horizontal="center"/>
      <protection locked="0"/>
    </xf>
    <xf numFmtId="0" fontId="21" fillId="0" borderId="0" xfId="0" applyFont="1" applyAlignment="1" applyProtection="1">
      <alignment horizontal="center"/>
      <protection locked="0"/>
    </xf>
    <xf numFmtId="0" fontId="0" fillId="0" borderId="1" xfId="0" applyFill="1" applyBorder="1" applyAlignment="1" applyProtection="1">
      <alignment horizontal="center" vertical="center"/>
      <protection locked="0"/>
    </xf>
    <xf numFmtId="43" fontId="0" fillId="0" borderId="1" xfId="1" applyFont="1" applyFill="1" applyBorder="1" applyAlignment="1" applyProtection="1">
      <alignment horizontal="center" vertical="center"/>
      <protection locked="0"/>
    </xf>
    <xf numFmtId="43" fontId="18" fillId="0" borderId="1" xfId="1" applyFont="1" applyFill="1" applyBorder="1" applyAlignment="1" applyProtection="1">
      <alignment horizontal="center" vertical="center"/>
      <protection locked="0"/>
    </xf>
    <xf numFmtId="0" fontId="25" fillId="0" borderId="0" xfId="0" applyFont="1" applyAlignment="1" applyProtection="1">
      <alignment horizontal="right" vertical="center"/>
      <protection locked="0"/>
    </xf>
    <xf numFmtId="0" fontId="25" fillId="0" borderId="0" xfId="0" applyFont="1" applyAlignment="1" applyProtection="1">
      <alignment vertical="center"/>
      <protection locked="0"/>
    </xf>
    <xf numFmtId="0" fontId="25" fillId="0" borderId="1" xfId="0" applyFont="1" applyBorder="1" applyAlignment="1" applyProtection="1">
      <alignment horizontal="center" vertical="center"/>
      <protection locked="0"/>
    </xf>
    <xf numFmtId="43" fontId="25" fillId="0" borderId="1" xfId="1" applyFont="1" applyBorder="1" applyAlignment="1" applyProtection="1">
      <alignment horizontal="center" vertical="center"/>
      <protection locked="0"/>
    </xf>
    <xf numFmtId="43" fontId="26" fillId="0" borderId="1" xfId="1" applyFont="1" applyBorder="1" applyAlignment="1" applyProtection="1">
      <alignment horizontal="center" vertical="center"/>
      <protection locked="0"/>
    </xf>
    <xf numFmtId="43" fontId="25" fillId="0" borderId="1" xfId="1" applyFont="1" applyBorder="1" applyAlignment="1" applyProtection="1">
      <alignment horizontal="center" vertical="center" wrapText="1"/>
      <protection locked="0"/>
    </xf>
    <xf numFmtId="43" fontId="26" fillId="0" borderId="1" xfId="1" applyFont="1" applyBorder="1" applyAlignment="1" applyProtection="1">
      <alignment horizontal="center" vertical="center" wrapText="1"/>
      <protection locked="0"/>
    </xf>
  </cellXfs>
  <cellStyles count="3">
    <cellStyle name="常规" xfId="0" builtinId="0"/>
    <cellStyle name="千位分隔" xfId="1" builtinId="3"/>
    <cellStyle name="千位分隔[0]" xfId="2" builtin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tabSelected="1" workbookViewId="0">
      <selection activeCell="C21" sqref="C21"/>
    </sheetView>
  </sheetViews>
  <sheetFormatPr defaultRowHeight="14.25" x14ac:dyDescent="0.15"/>
  <cols>
    <col min="1" max="1" width="25" style="19" customWidth="1"/>
    <col min="2" max="2" width="4.5" style="19" customWidth="1"/>
    <col min="3" max="4" width="14.5" style="19" customWidth="1"/>
    <col min="5" max="5" width="22" style="19" customWidth="1"/>
    <col min="6" max="6" width="4.625" style="19" customWidth="1"/>
    <col min="7" max="8" width="14.5" style="19" customWidth="1"/>
    <col min="9" max="16384" width="9" style="19"/>
  </cols>
  <sheetData>
    <row r="1" spans="1:10" ht="24" customHeight="1" x14ac:dyDescent="0.3">
      <c r="A1" s="183" t="s">
        <v>738</v>
      </c>
      <c r="B1" s="183"/>
      <c r="C1" s="183"/>
      <c r="D1" s="183"/>
      <c r="E1" s="183"/>
      <c r="F1" s="183"/>
      <c r="G1" s="183"/>
      <c r="H1" s="183"/>
      <c r="I1" s="14"/>
      <c r="J1" s="14"/>
    </row>
    <row r="2" spans="1:10" ht="15" customHeight="1" x14ac:dyDescent="0.25">
      <c r="A2" s="13"/>
      <c r="B2" s="13"/>
      <c r="C2" s="13"/>
      <c r="D2" s="13"/>
      <c r="E2" s="13"/>
      <c r="F2" s="13"/>
      <c r="G2" s="13"/>
      <c r="H2" s="20" t="s">
        <v>1004</v>
      </c>
      <c r="I2" s="14"/>
      <c r="J2" s="14"/>
    </row>
    <row r="3" spans="1:10" ht="15" customHeight="1" x14ac:dyDescent="0.15">
      <c r="A3" s="182" t="s">
        <v>332</v>
      </c>
      <c r="B3" s="182"/>
      <c r="C3" s="182"/>
      <c r="D3" s="182"/>
      <c r="E3" s="182"/>
      <c r="F3" s="182"/>
      <c r="G3" s="182"/>
      <c r="H3" s="182"/>
      <c r="I3" s="14"/>
      <c r="J3" s="14"/>
    </row>
    <row r="4" spans="1:10" s="22" customFormat="1" ht="15.75" x14ac:dyDescent="0.25">
      <c r="A4" s="21" t="s">
        <v>737</v>
      </c>
      <c r="B4" s="21" t="s">
        <v>712</v>
      </c>
      <c r="C4" s="21" t="s">
        <v>713</v>
      </c>
      <c r="D4" s="21" t="s">
        <v>714</v>
      </c>
      <c r="E4" s="21" t="s">
        <v>737</v>
      </c>
      <c r="F4" s="21" t="s">
        <v>712</v>
      </c>
      <c r="G4" s="21" t="s">
        <v>713</v>
      </c>
      <c r="H4" s="21" t="s">
        <v>714</v>
      </c>
      <c r="I4" s="15"/>
      <c r="J4" s="15"/>
    </row>
    <row r="5" spans="1:10" ht="15.75" x14ac:dyDescent="0.25">
      <c r="A5" s="23" t="s">
        <v>739</v>
      </c>
      <c r="B5" s="21">
        <v>1</v>
      </c>
      <c r="C5" s="8"/>
      <c r="D5" s="8"/>
      <c r="E5" s="23" t="s">
        <v>757</v>
      </c>
      <c r="F5" s="21">
        <v>45</v>
      </c>
      <c r="G5" s="8"/>
      <c r="H5" s="8"/>
      <c r="I5" s="16"/>
      <c r="J5" s="16"/>
    </row>
    <row r="6" spans="1:10" ht="15.75" x14ac:dyDescent="0.25">
      <c r="A6" s="23" t="s">
        <v>740</v>
      </c>
      <c r="B6" s="21">
        <v>2</v>
      </c>
      <c r="C6" s="8"/>
      <c r="D6" s="8"/>
      <c r="E6" s="23" t="s">
        <v>758</v>
      </c>
      <c r="F6" s="21">
        <v>46</v>
      </c>
      <c r="G6" s="8"/>
      <c r="H6" s="8"/>
      <c r="I6" s="16"/>
      <c r="J6" s="16"/>
    </row>
    <row r="7" spans="1:10" ht="15.75" x14ac:dyDescent="0.25">
      <c r="A7" s="23" t="s">
        <v>741</v>
      </c>
      <c r="B7" s="21">
        <v>3</v>
      </c>
      <c r="C7" s="8"/>
      <c r="D7" s="8"/>
      <c r="E7" s="23" t="s">
        <v>759</v>
      </c>
      <c r="F7" s="21">
        <v>47</v>
      </c>
      <c r="G7" s="8"/>
      <c r="H7" s="8"/>
      <c r="I7" s="16"/>
      <c r="J7" s="16"/>
    </row>
    <row r="8" spans="1:10" ht="15.75" x14ac:dyDescent="0.25">
      <c r="A8" s="23" t="s">
        <v>853</v>
      </c>
      <c r="B8" s="21">
        <v>4</v>
      </c>
      <c r="C8" s="8"/>
      <c r="D8" s="8"/>
      <c r="E8" s="23" t="s">
        <v>760</v>
      </c>
      <c r="F8" s="21">
        <v>48</v>
      </c>
      <c r="G8" s="8"/>
      <c r="H8" s="8"/>
      <c r="I8" s="16"/>
      <c r="J8" s="16"/>
    </row>
    <row r="9" spans="1:10" ht="15.75" x14ac:dyDescent="0.25">
      <c r="A9" s="23" t="s">
        <v>854</v>
      </c>
      <c r="B9" s="21">
        <v>5</v>
      </c>
      <c r="C9" s="8"/>
      <c r="D9" s="8"/>
      <c r="E9" s="23" t="s">
        <v>761</v>
      </c>
      <c r="F9" s="21">
        <v>49</v>
      </c>
      <c r="G9" s="8"/>
      <c r="H9" s="8"/>
      <c r="I9" s="16"/>
      <c r="J9" s="16"/>
    </row>
    <row r="10" spans="1:10" ht="15.75" x14ac:dyDescent="0.25">
      <c r="A10" s="23" t="s">
        <v>742</v>
      </c>
      <c r="B10" s="21">
        <v>6</v>
      </c>
      <c r="C10" s="8"/>
      <c r="D10" s="8"/>
      <c r="E10" s="23" t="s">
        <v>762</v>
      </c>
      <c r="F10" s="21">
        <v>50</v>
      </c>
      <c r="G10" s="8"/>
      <c r="H10" s="8"/>
      <c r="I10" s="16"/>
      <c r="J10" s="16"/>
    </row>
    <row r="11" spans="1:10" ht="15.75" x14ac:dyDescent="0.25">
      <c r="A11" s="23" t="s">
        <v>851</v>
      </c>
      <c r="B11" s="21">
        <v>7</v>
      </c>
      <c r="C11" s="8"/>
      <c r="D11" s="8"/>
      <c r="E11" s="23" t="s">
        <v>967</v>
      </c>
      <c r="F11" s="21">
        <v>51</v>
      </c>
      <c r="G11" s="8"/>
      <c r="H11" s="8"/>
      <c r="I11" s="16"/>
      <c r="J11" s="16"/>
    </row>
    <row r="12" spans="1:10" ht="15.75" x14ac:dyDescent="0.25">
      <c r="A12" s="23" t="s">
        <v>743</v>
      </c>
      <c r="B12" s="21">
        <v>8</v>
      </c>
      <c r="C12" s="8"/>
      <c r="D12" s="8"/>
      <c r="E12" s="24" t="s">
        <v>1009</v>
      </c>
      <c r="F12" s="21">
        <v>52</v>
      </c>
      <c r="G12" s="8"/>
      <c r="H12" s="8"/>
      <c r="I12" s="16"/>
      <c r="J12" s="16"/>
    </row>
    <row r="13" spans="1:10" ht="15.75" x14ac:dyDescent="0.25">
      <c r="A13" s="23" t="s">
        <v>852</v>
      </c>
      <c r="B13" s="21">
        <v>9</v>
      </c>
      <c r="C13" s="8"/>
      <c r="D13" s="8"/>
      <c r="E13" s="23" t="s">
        <v>968</v>
      </c>
      <c r="F13" s="21">
        <v>53</v>
      </c>
      <c r="G13" s="8"/>
      <c r="H13" s="8"/>
      <c r="I13" s="16"/>
      <c r="J13" s="16"/>
    </row>
    <row r="14" spans="1:10" ht="15.75" x14ac:dyDescent="0.25">
      <c r="A14" s="23" t="s">
        <v>744</v>
      </c>
      <c r="B14" s="21">
        <v>10</v>
      </c>
      <c r="C14" s="8"/>
      <c r="D14" s="8"/>
      <c r="E14" s="23" t="s">
        <v>855</v>
      </c>
      <c r="F14" s="21">
        <v>54</v>
      </c>
      <c r="G14" s="8"/>
      <c r="H14" s="8"/>
      <c r="I14" s="16"/>
      <c r="J14" s="16"/>
    </row>
    <row r="15" spans="1:10" ht="15.75" x14ac:dyDescent="0.25">
      <c r="A15" s="23" t="s">
        <v>745</v>
      </c>
      <c r="B15" s="21">
        <v>11</v>
      </c>
      <c r="C15" s="8"/>
      <c r="D15" s="8"/>
      <c r="E15" s="23" t="s">
        <v>856</v>
      </c>
      <c r="F15" s="21">
        <v>55</v>
      </c>
      <c r="G15" s="8"/>
      <c r="H15" s="8"/>
      <c r="I15" s="16"/>
      <c r="J15" s="16"/>
    </row>
    <row r="16" spans="1:10" ht="15.75" x14ac:dyDescent="0.25">
      <c r="A16" s="23" t="s">
        <v>746</v>
      </c>
      <c r="B16" s="21">
        <v>12</v>
      </c>
      <c r="C16" s="8"/>
      <c r="D16" s="8"/>
      <c r="E16" s="23" t="s">
        <v>763</v>
      </c>
      <c r="F16" s="21">
        <v>56</v>
      </c>
      <c r="G16" s="8"/>
      <c r="H16" s="8"/>
      <c r="I16" s="16"/>
      <c r="J16" s="16"/>
    </row>
    <row r="17" spans="1:10" ht="15.75" x14ac:dyDescent="0.25">
      <c r="A17" s="23" t="s">
        <v>747</v>
      </c>
      <c r="B17" s="21">
        <v>13</v>
      </c>
      <c r="C17" s="8"/>
      <c r="D17" s="8"/>
      <c r="E17" s="24" t="s">
        <v>969</v>
      </c>
      <c r="F17" s="21">
        <v>57</v>
      </c>
      <c r="G17" s="8"/>
      <c r="H17" s="8"/>
      <c r="I17" s="16"/>
      <c r="J17" s="17"/>
    </row>
    <row r="18" spans="1:10" ht="15.75" x14ac:dyDescent="0.25">
      <c r="A18" s="23" t="s">
        <v>780</v>
      </c>
      <c r="B18" s="21">
        <v>14</v>
      </c>
      <c r="C18" s="8"/>
      <c r="D18" s="8"/>
      <c r="E18" s="24" t="s">
        <v>1008</v>
      </c>
      <c r="F18" s="21">
        <v>58</v>
      </c>
      <c r="G18" s="8"/>
      <c r="H18" s="8"/>
      <c r="I18" s="16"/>
      <c r="J18" s="16"/>
    </row>
    <row r="19" spans="1:10" ht="15.75" x14ac:dyDescent="0.25">
      <c r="A19" s="23" t="s">
        <v>748</v>
      </c>
      <c r="B19" s="21">
        <v>15</v>
      </c>
      <c r="C19" s="8"/>
      <c r="D19" s="8"/>
      <c r="E19" s="25" t="s">
        <v>764</v>
      </c>
      <c r="F19" s="21">
        <v>59</v>
      </c>
      <c r="G19" s="8"/>
      <c r="H19" s="8"/>
      <c r="I19" s="16"/>
      <c r="J19" s="16"/>
    </row>
    <row r="20" spans="1:10" ht="15.75" x14ac:dyDescent="0.25">
      <c r="A20" s="23" t="s">
        <v>749</v>
      </c>
      <c r="B20" s="21">
        <v>16</v>
      </c>
      <c r="C20" s="8"/>
      <c r="D20" s="8"/>
      <c r="E20" s="23" t="s">
        <v>765</v>
      </c>
      <c r="F20" s="21">
        <v>60</v>
      </c>
      <c r="G20" s="8"/>
      <c r="H20" s="8"/>
      <c r="I20" s="16"/>
      <c r="J20" s="16"/>
    </row>
    <row r="21" spans="1:10" ht="15.75" x14ac:dyDescent="0.25">
      <c r="A21" s="25" t="s">
        <v>1005</v>
      </c>
      <c r="B21" s="21">
        <v>17</v>
      </c>
      <c r="C21" s="8"/>
      <c r="D21" s="8"/>
      <c r="E21" s="26" t="s">
        <v>870</v>
      </c>
      <c r="F21" s="21">
        <v>61</v>
      </c>
      <c r="G21" s="9">
        <f>SUM(G5:G20)</f>
        <v>0</v>
      </c>
      <c r="H21" s="9">
        <f>SUM(H5:H20)</f>
        <v>0</v>
      </c>
      <c r="I21" s="16"/>
      <c r="J21" s="16"/>
    </row>
    <row r="22" spans="1:10" ht="15.75" x14ac:dyDescent="0.25">
      <c r="A22" s="23" t="s">
        <v>750</v>
      </c>
      <c r="B22" s="21">
        <v>18</v>
      </c>
      <c r="C22" s="8"/>
      <c r="D22" s="8"/>
      <c r="E22" s="23" t="s">
        <v>766</v>
      </c>
      <c r="F22" s="21">
        <v>62</v>
      </c>
      <c r="G22" s="8"/>
      <c r="H22" s="8"/>
      <c r="I22" s="16"/>
      <c r="J22" s="16"/>
    </row>
    <row r="23" spans="1:10" ht="15.75" x14ac:dyDescent="0.25">
      <c r="A23" s="26" t="s">
        <v>869</v>
      </c>
      <c r="B23" s="21">
        <v>19</v>
      </c>
      <c r="C23" s="9">
        <f>SUM(C5:C22)-C17-C18</f>
        <v>0</v>
      </c>
      <c r="D23" s="9">
        <f>SUM(D5:D22)-D17-D18</f>
        <v>0</v>
      </c>
      <c r="E23" s="23" t="s">
        <v>767</v>
      </c>
      <c r="F23" s="21">
        <v>63</v>
      </c>
      <c r="G23" s="8"/>
      <c r="H23" s="8"/>
      <c r="I23" s="16"/>
      <c r="J23" s="16"/>
    </row>
    <row r="24" spans="1:10" ht="15.75" x14ac:dyDescent="0.25">
      <c r="A24" s="23" t="s">
        <v>751</v>
      </c>
      <c r="B24" s="21">
        <v>20</v>
      </c>
      <c r="C24" s="8"/>
      <c r="D24" s="8"/>
      <c r="E24" s="23" t="s">
        <v>768</v>
      </c>
      <c r="F24" s="21">
        <v>64</v>
      </c>
      <c r="G24" s="8"/>
      <c r="H24" s="8"/>
      <c r="I24" s="16"/>
      <c r="J24" s="16"/>
    </row>
    <row r="25" spans="1:10" ht="15.75" x14ac:dyDescent="0.25">
      <c r="A25" s="24" t="s">
        <v>965</v>
      </c>
      <c r="B25" s="21">
        <v>21</v>
      </c>
      <c r="C25" s="8"/>
      <c r="D25" s="8"/>
      <c r="E25" s="23" t="s">
        <v>970</v>
      </c>
      <c r="F25" s="21">
        <v>65</v>
      </c>
      <c r="G25" s="8"/>
      <c r="H25" s="8"/>
      <c r="I25" s="16"/>
      <c r="J25" s="16"/>
    </row>
    <row r="26" spans="1:10" ht="15.75" x14ac:dyDescent="0.25">
      <c r="A26" s="24" t="s">
        <v>966</v>
      </c>
      <c r="B26" s="21">
        <v>22</v>
      </c>
      <c r="C26" s="8"/>
      <c r="D26" s="8"/>
      <c r="E26" s="23" t="s">
        <v>769</v>
      </c>
      <c r="F26" s="21">
        <v>66</v>
      </c>
      <c r="G26" s="8"/>
      <c r="H26" s="8"/>
      <c r="I26" s="16"/>
      <c r="J26" s="16"/>
    </row>
    <row r="27" spans="1:10" ht="15.75" x14ac:dyDescent="0.25">
      <c r="A27" s="18"/>
      <c r="B27" s="15"/>
      <c r="C27" s="3"/>
      <c r="D27" s="3"/>
      <c r="E27" s="14"/>
      <c r="F27" s="15"/>
      <c r="G27" s="3"/>
      <c r="H27" s="3"/>
      <c r="I27" s="16"/>
      <c r="J27" s="16"/>
    </row>
    <row r="28" spans="1:10" ht="23.25" x14ac:dyDescent="0.3">
      <c r="A28" s="183" t="s">
        <v>738</v>
      </c>
      <c r="B28" s="183"/>
      <c r="C28" s="183"/>
      <c r="D28" s="183"/>
      <c r="E28" s="183"/>
      <c r="F28" s="183"/>
      <c r="G28" s="183"/>
      <c r="H28" s="183"/>
      <c r="I28" s="16"/>
      <c r="J28" s="16"/>
    </row>
    <row r="29" spans="1:10" ht="15" customHeight="1" x14ac:dyDescent="0.25">
      <c r="A29" s="13"/>
      <c r="B29" s="13"/>
      <c r="C29" s="13"/>
      <c r="D29" s="13"/>
      <c r="E29" s="13"/>
      <c r="F29" s="13"/>
      <c r="G29" s="13"/>
      <c r="H29" s="20" t="s">
        <v>1010</v>
      </c>
      <c r="I29" s="16"/>
      <c r="J29" s="16"/>
    </row>
    <row r="30" spans="1:10" ht="15" customHeight="1" x14ac:dyDescent="0.25">
      <c r="A30" s="182" t="s">
        <v>982</v>
      </c>
      <c r="B30" s="182"/>
      <c r="C30" s="182"/>
      <c r="D30" s="182"/>
      <c r="E30" s="182"/>
      <c r="F30" s="182"/>
      <c r="G30" s="182"/>
      <c r="H30" s="182"/>
      <c r="I30" s="16"/>
      <c r="J30" s="16"/>
    </row>
    <row r="31" spans="1:10" s="22" customFormat="1" ht="15.75" x14ac:dyDescent="0.25">
      <c r="A31" s="21" t="s">
        <v>737</v>
      </c>
      <c r="B31" s="21" t="s">
        <v>712</v>
      </c>
      <c r="C31" s="21" t="s">
        <v>713</v>
      </c>
      <c r="D31" s="21" t="s">
        <v>714</v>
      </c>
      <c r="E31" s="21" t="s">
        <v>737</v>
      </c>
      <c r="F31" s="21" t="s">
        <v>712</v>
      </c>
      <c r="G31" s="21" t="s">
        <v>713</v>
      </c>
      <c r="H31" s="21" t="s">
        <v>714</v>
      </c>
      <c r="I31" s="15"/>
      <c r="J31" s="15"/>
    </row>
    <row r="32" spans="1:10" ht="15.75" x14ac:dyDescent="0.25">
      <c r="A32" s="23" t="s">
        <v>971</v>
      </c>
      <c r="B32" s="21">
        <v>23</v>
      </c>
      <c r="C32" s="8"/>
      <c r="D32" s="8"/>
      <c r="E32" s="23" t="s">
        <v>857</v>
      </c>
      <c r="F32" s="21">
        <v>67</v>
      </c>
      <c r="G32" s="8"/>
      <c r="H32" s="8"/>
      <c r="I32" s="14"/>
      <c r="J32" s="15"/>
    </row>
    <row r="33" spans="1:10" ht="15.75" x14ac:dyDescent="0.25">
      <c r="A33" s="27" t="s">
        <v>972</v>
      </c>
      <c r="B33" s="21">
        <v>24</v>
      </c>
      <c r="C33" s="9">
        <f>C24+C32</f>
        <v>0</v>
      </c>
      <c r="D33" s="9">
        <f>D24+D32</f>
        <v>0</v>
      </c>
      <c r="E33" s="26" t="s">
        <v>871</v>
      </c>
      <c r="F33" s="21">
        <v>68</v>
      </c>
      <c r="G33" s="9">
        <f>SUM(G22:G26,G32)</f>
        <v>0</v>
      </c>
      <c r="H33" s="9">
        <f>SUM(H22:H26,H32)</f>
        <v>0</v>
      </c>
      <c r="I33" s="14"/>
      <c r="J33" s="14"/>
    </row>
    <row r="34" spans="1:10" ht="15.75" x14ac:dyDescent="0.25">
      <c r="A34" s="23" t="s">
        <v>752</v>
      </c>
      <c r="B34" s="21">
        <v>25</v>
      </c>
      <c r="C34" s="8"/>
      <c r="D34" s="8"/>
      <c r="E34" s="23" t="s">
        <v>770</v>
      </c>
      <c r="F34" s="21">
        <v>69</v>
      </c>
      <c r="G34" s="8"/>
      <c r="H34" s="8"/>
      <c r="I34" s="14"/>
      <c r="J34" s="14"/>
    </row>
    <row r="35" spans="1:10" ht="15.75" x14ac:dyDescent="0.25">
      <c r="A35" s="23" t="s">
        <v>858</v>
      </c>
      <c r="B35" s="21">
        <v>26</v>
      </c>
      <c r="C35" s="8"/>
      <c r="D35" s="8"/>
      <c r="E35" s="27" t="s">
        <v>981</v>
      </c>
      <c r="F35" s="21">
        <v>70</v>
      </c>
      <c r="G35" s="9">
        <f>G21+G33</f>
        <v>0</v>
      </c>
      <c r="H35" s="9">
        <f>H21+H33</f>
        <v>0</v>
      </c>
      <c r="I35" s="14"/>
      <c r="J35" s="14"/>
    </row>
    <row r="36" spans="1:10" ht="15.75" x14ac:dyDescent="0.25">
      <c r="A36" s="23" t="s">
        <v>859</v>
      </c>
      <c r="B36" s="21">
        <v>27</v>
      </c>
      <c r="C36" s="9">
        <f>C34-C35</f>
        <v>0</v>
      </c>
      <c r="D36" s="9">
        <f>D34-D35</f>
        <v>0</v>
      </c>
      <c r="E36" s="23" t="s">
        <v>715</v>
      </c>
      <c r="F36" s="21">
        <v>71</v>
      </c>
      <c r="G36" s="8"/>
      <c r="H36" s="8"/>
      <c r="I36" s="14"/>
      <c r="J36" s="14"/>
    </row>
    <row r="37" spans="1:10" ht="15.75" x14ac:dyDescent="0.25">
      <c r="A37" s="24" t="s">
        <v>973</v>
      </c>
      <c r="B37" s="21">
        <v>28</v>
      </c>
      <c r="C37" s="8"/>
      <c r="D37" s="8"/>
      <c r="E37" s="23" t="s">
        <v>771</v>
      </c>
      <c r="F37" s="21">
        <v>72</v>
      </c>
      <c r="G37" s="9">
        <f>G38+G39+G40+G43+G44</f>
        <v>0</v>
      </c>
      <c r="H37" s="9">
        <f>H38+H39+H40+H43+H44</f>
        <v>0</v>
      </c>
      <c r="I37" s="14"/>
      <c r="J37" s="14"/>
    </row>
    <row r="38" spans="1:10" ht="15.75" x14ac:dyDescent="0.25">
      <c r="A38" s="23" t="s">
        <v>974</v>
      </c>
      <c r="B38" s="21">
        <v>29</v>
      </c>
      <c r="C38" s="9">
        <f>C36-C37</f>
        <v>0</v>
      </c>
      <c r="D38" s="9">
        <f>D36-D37</f>
        <v>0</v>
      </c>
      <c r="E38" s="23" t="s">
        <v>772</v>
      </c>
      <c r="F38" s="21">
        <v>73</v>
      </c>
      <c r="G38" s="8"/>
      <c r="H38" s="8"/>
      <c r="I38" s="14"/>
      <c r="J38" s="14"/>
    </row>
    <row r="39" spans="1:10" ht="15.75" x14ac:dyDescent="0.25">
      <c r="A39" s="23" t="s">
        <v>860</v>
      </c>
      <c r="B39" s="21">
        <v>30</v>
      </c>
      <c r="C39" s="8"/>
      <c r="D39" s="8"/>
      <c r="E39" s="23" t="s">
        <v>773</v>
      </c>
      <c r="F39" s="21">
        <v>74</v>
      </c>
      <c r="G39" s="8"/>
      <c r="H39" s="8"/>
      <c r="I39" s="14"/>
      <c r="J39" s="14"/>
    </row>
    <row r="40" spans="1:10" ht="15.75" x14ac:dyDescent="0.25">
      <c r="A40" s="23" t="s">
        <v>754</v>
      </c>
      <c r="B40" s="21">
        <v>31</v>
      </c>
      <c r="C40" s="8"/>
      <c r="D40" s="8"/>
      <c r="E40" s="23" t="s">
        <v>774</v>
      </c>
      <c r="F40" s="21">
        <v>75</v>
      </c>
      <c r="G40" s="8"/>
      <c r="H40" s="8"/>
      <c r="I40" s="14"/>
      <c r="J40" s="14"/>
    </row>
    <row r="41" spans="1:10" ht="15.75" x14ac:dyDescent="0.25">
      <c r="A41" s="23" t="s">
        <v>753</v>
      </c>
      <c r="B41" s="21">
        <v>32</v>
      </c>
      <c r="C41" s="8"/>
      <c r="D41" s="8"/>
      <c r="E41" s="25" t="s">
        <v>867</v>
      </c>
      <c r="F41" s="21">
        <v>76</v>
      </c>
      <c r="G41" s="8"/>
      <c r="H41" s="8"/>
      <c r="I41" s="14"/>
      <c r="J41" s="14"/>
    </row>
    <row r="42" spans="1:10" ht="15.75" x14ac:dyDescent="0.25">
      <c r="A42" s="23" t="s">
        <v>755</v>
      </c>
      <c r="B42" s="21">
        <v>33</v>
      </c>
      <c r="C42" s="8"/>
      <c r="D42" s="8"/>
      <c r="E42" s="25" t="s">
        <v>868</v>
      </c>
      <c r="F42" s="21">
        <v>77</v>
      </c>
      <c r="G42" s="8"/>
      <c r="H42" s="8"/>
      <c r="I42" s="14"/>
      <c r="J42" s="14"/>
    </row>
    <row r="43" spans="1:10" ht="15.75" x14ac:dyDescent="0.25">
      <c r="A43" s="27" t="s">
        <v>975</v>
      </c>
      <c r="B43" s="21">
        <v>34</v>
      </c>
      <c r="C43" s="9">
        <f>SUM(C38:C42)</f>
        <v>0</v>
      </c>
      <c r="D43" s="9">
        <f>SUM(D38:D42)</f>
        <v>0</v>
      </c>
      <c r="E43" s="23" t="s">
        <v>775</v>
      </c>
      <c r="F43" s="21">
        <v>78</v>
      </c>
      <c r="G43" s="8"/>
      <c r="H43" s="8"/>
      <c r="I43" s="14"/>
      <c r="J43" s="14"/>
    </row>
    <row r="44" spans="1:10" ht="15.75" x14ac:dyDescent="0.25">
      <c r="A44" s="23" t="s">
        <v>756</v>
      </c>
      <c r="B44" s="21">
        <v>35</v>
      </c>
      <c r="C44" s="8"/>
      <c r="D44" s="8"/>
      <c r="E44" s="23" t="s">
        <v>776</v>
      </c>
      <c r="F44" s="21">
        <v>79</v>
      </c>
      <c r="G44" s="8"/>
      <c r="H44" s="8"/>
      <c r="I44" s="14"/>
      <c r="J44" s="14"/>
    </row>
    <row r="45" spans="1:10" ht="15.75" x14ac:dyDescent="0.25">
      <c r="A45" s="23" t="s">
        <v>861</v>
      </c>
      <c r="B45" s="21">
        <v>36</v>
      </c>
      <c r="C45" s="8"/>
      <c r="D45" s="8"/>
      <c r="E45" s="23" t="s">
        <v>777</v>
      </c>
      <c r="F45" s="21">
        <v>80</v>
      </c>
      <c r="G45" s="8"/>
      <c r="H45" s="8"/>
      <c r="I45" s="14"/>
      <c r="J45" s="14"/>
    </row>
    <row r="46" spans="1:10" ht="15.75" x14ac:dyDescent="0.25">
      <c r="A46" s="23" t="s">
        <v>976</v>
      </c>
      <c r="B46" s="21">
        <v>37</v>
      </c>
      <c r="C46" s="8"/>
      <c r="D46" s="8"/>
      <c r="E46" s="23" t="s">
        <v>778</v>
      </c>
      <c r="F46" s="21">
        <v>81</v>
      </c>
      <c r="G46" s="8"/>
      <c r="H46" s="8"/>
      <c r="I46" s="14"/>
      <c r="J46" s="14"/>
    </row>
    <row r="47" spans="1:10" ht="15.75" x14ac:dyDescent="0.25">
      <c r="A47" s="23" t="s">
        <v>977</v>
      </c>
      <c r="B47" s="21">
        <v>38</v>
      </c>
      <c r="C47" s="8"/>
      <c r="D47" s="8"/>
      <c r="E47" s="23" t="s">
        <v>1007</v>
      </c>
      <c r="F47" s="21">
        <v>82</v>
      </c>
      <c r="G47" s="8"/>
      <c r="H47" s="8"/>
      <c r="I47" s="14"/>
      <c r="J47" s="14"/>
    </row>
    <row r="48" spans="1:10" ht="15.75" x14ac:dyDescent="0.25">
      <c r="A48" s="23" t="s">
        <v>978</v>
      </c>
      <c r="B48" s="21">
        <v>39</v>
      </c>
      <c r="C48" s="8"/>
      <c r="D48" s="8"/>
      <c r="E48" s="23" t="s">
        <v>716</v>
      </c>
      <c r="F48" s="21">
        <v>83</v>
      </c>
      <c r="G48" s="8"/>
      <c r="H48" s="8"/>
      <c r="I48" s="14"/>
      <c r="J48" s="14"/>
    </row>
    <row r="49" spans="1:10" ht="15.75" x14ac:dyDescent="0.25">
      <c r="A49" s="23" t="s">
        <v>864</v>
      </c>
      <c r="B49" s="21">
        <v>40</v>
      </c>
      <c r="C49" s="8"/>
      <c r="D49" s="8"/>
      <c r="E49" s="23" t="s">
        <v>779</v>
      </c>
      <c r="F49" s="21">
        <v>84</v>
      </c>
      <c r="G49" s="8"/>
      <c r="H49" s="8"/>
      <c r="I49" s="14"/>
      <c r="J49" s="14"/>
    </row>
    <row r="50" spans="1:10" ht="15.75" x14ac:dyDescent="0.25">
      <c r="A50" s="23" t="s">
        <v>866</v>
      </c>
      <c r="B50" s="21">
        <v>41</v>
      </c>
      <c r="C50" s="8"/>
      <c r="D50" s="8"/>
      <c r="E50" s="23" t="s">
        <v>979</v>
      </c>
      <c r="F50" s="21">
        <v>85</v>
      </c>
      <c r="G50" s="8"/>
      <c r="H50" s="8"/>
      <c r="I50" s="14"/>
      <c r="J50" s="14"/>
    </row>
    <row r="51" spans="1:10" ht="15.75" x14ac:dyDescent="0.25">
      <c r="A51" s="27" t="s">
        <v>1006</v>
      </c>
      <c r="B51" s="21">
        <v>42</v>
      </c>
      <c r="C51" s="9">
        <f>C44+C46+C49</f>
        <v>0</v>
      </c>
      <c r="D51" s="9">
        <f>D44+D46+D49</f>
        <v>0</v>
      </c>
      <c r="E51" s="27" t="s">
        <v>980</v>
      </c>
      <c r="F51" s="21">
        <v>86</v>
      </c>
      <c r="G51" s="9">
        <f>G37+G45+G46+G48+G49+G50</f>
        <v>0</v>
      </c>
      <c r="H51" s="9">
        <f>H37+H45+H46+H48+H49+H50</f>
        <v>0</v>
      </c>
      <c r="I51" s="14"/>
      <c r="J51" s="14"/>
    </row>
    <row r="52" spans="1:10" ht="15.75" x14ac:dyDescent="0.25">
      <c r="A52" s="23" t="s">
        <v>865</v>
      </c>
      <c r="B52" s="21">
        <v>43</v>
      </c>
      <c r="C52" s="8"/>
      <c r="D52" s="8"/>
      <c r="E52" s="4"/>
      <c r="F52" s="21">
        <v>87</v>
      </c>
      <c r="G52" s="8"/>
      <c r="H52" s="8"/>
      <c r="I52" s="14"/>
      <c r="J52" s="14"/>
    </row>
    <row r="53" spans="1:10" ht="15.75" x14ac:dyDescent="0.25">
      <c r="A53" s="27" t="s">
        <v>872</v>
      </c>
      <c r="B53" s="21">
        <v>44</v>
      </c>
      <c r="C53" s="9">
        <f>C23+C33+C43+C51+C52</f>
        <v>0</v>
      </c>
      <c r="D53" s="9">
        <f>D23+D33+D43+D51+D52</f>
        <v>0</v>
      </c>
      <c r="E53" s="27" t="s">
        <v>717</v>
      </c>
      <c r="F53" s="21">
        <v>88</v>
      </c>
      <c r="G53" s="9">
        <f>G35+G51</f>
        <v>0</v>
      </c>
      <c r="H53" s="9">
        <f>H35+H51</f>
        <v>0</v>
      </c>
      <c r="I53" s="14"/>
      <c r="J53" s="14"/>
    </row>
    <row r="54" spans="1:10" x14ac:dyDescent="0.15">
      <c r="A54" s="14"/>
      <c r="B54" s="15"/>
      <c r="C54" s="3"/>
      <c r="D54" s="3"/>
      <c r="E54" s="14"/>
      <c r="F54" s="15"/>
      <c r="G54" s="3"/>
      <c r="H54" s="3"/>
      <c r="I54" s="14"/>
      <c r="J54" s="14"/>
    </row>
    <row r="55" spans="1:10" x14ac:dyDescent="0.15">
      <c r="A55" s="14"/>
      <c r="B55" s="15"/>
      <c r="C55" s="3"/>
      <c r="D55" s="3"/>
      <c r="E55" s="14"/>
      <c r="F55" s="15"/>
      <c r="G55" s="3"/>
      <c r="H55" s="3"/>
      <c r="I55" s="14"/>
      <c r="J55" s="14"/>
    </row>
    <row r="56" spans="1:10" x14ac:dyDescent="0.15">
      <c r="A56" s="14"/>
      <c r="B56" s="15"/>
      <c r="C56" s="3"/>
      <c r="D56" s="3"/>
      <c r="E56" s="14"/>
      <c r="F56" s="15"/>
      <c r="G56" s="3"/>
      <c r="H56" s="3"/>
      <c r="I56" s="14"/>
      <c r="J56" s="14"/>
    </row>
    <row r="57" spans="1:10" x14ac:dyDescent="0.15">
      <c r="A57" s="14"/>
      <c r="B57" s="15"/>
      <c r="C57" s="3"/>
      <c r="D57" s="3"/>
      <c r="E57" s="14"/>
      <c r="F57" s="15"/>
      <c r="G57" s="3"/>
      <c r="H57" s="3"/>
      <c r="I57" s="14"/>
      <c r="J57" s="14"/>
    </row>
    <row r="58" spans="1:10" x14ac:dyDescent="0.15">
      <c r="A58" s="14"/>
      <c r="B58" s="14"/>
      <c r="C58" s="14"/>
      <c r="D58" s="14"/>
      <c r="E58" s="14"/>
      <c r="F58" s="15"/>
      <c r="G58" s="14"/>
      <c r="H58" s="14"/>
      <c r="I58" s="14"/>
      <c r="J58" s="14"/>
    </row>
    <row r="59" spans="1:10" x14ac:dyDescent="0.15">
      <c r="A59" s="14"/>
      <c r="B59" s="14"/>
      <c r="C59" s="14"/>
      <c r="D59" s="14"/>
      <c r="E59" s="14"/>
      <c r="F59" s="15"/>
      <c r="G59" s="14"/>
      <c r="H59" s="14"/>
      <c r="I59" s="14"/>
      <c r="J59" s="14"/>
    </row>
  </sheetData>
  <sheetProtection sheet="1" objects="1" scenarios="1"/>
  <mergeCells count="4">
    <mergeCell ref="A30:H30"/>
    <mergeCell ref="A28:H28"/>
    <mergeCell ref="A1:H1"/>
    <mergeCell ref="A3:H3"/>
  </mergeCells>
  <phoneticPr fontId="3" type="noConversion"/>
  <pageMargins left="0.74803149606299213" right="0.23" top="0.38" bottom="0.51" header="0.26" footer="0.32"/>
  <pageSetup paperSize="256" orientation="portrait" horizontalDpi="4294967293" verticalDpi="180" copies="0" r:id="rId1"/>
  <headerFooter alignWithMargins="0"/>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opLeftCell="A25" workbookViewId="0">
      <selection activeCell="C6" sqref="C6"/>
    </sheetView>
  </sheetViews>
  <sheetFormatPr defaultRowHeight="14.25" x14ac:dyDescent="0.15"/>
  <cols>
    <col min="1" max="1" width="23" style="126" customWidth="1"/>
    <col min="2" max="2" width="3.25" style="127" customWidth="1"/>
    <col min="3" max="4" width="14.5" style="126" customWidth="1"/>
    <col min="5" max="5" width="25" style="126" customWidth="1"/>
    <col min="6" max="6" width="3.625" style="127" customWidth="1"/>
    <col min="7" max="8" width="14.5" style="126" customWidth="1"/>
    <col min="9" max="16384" width="9" style="53"/>
  </cols>
  <sheetData>
    <row r="1" spans="1:8" ht="22.5" x14ac:dyDescent="0.25">
      <c r="A1" s="184" t="s">
        <v>522</v>
      </c>
      <c r="B1" s="184"/>
      <c r="C1" s="184"/>
      <c r="D1" s="184"/>
      <c r="E1" s="184"/>
      <c r="F1" s="184"/>
      <c r="G1" s="184"/>
      <c r="H1" s="184"/>
    </row>
    <row r="2" spans="1:8" x14ac:dyDescent="0.15">
      <c r="A2" s="186" t="s">
        <v>1011</v>
      </c>
      <c r="B2" s="186"/>
      <c r="C2" s="186"/>
      <c r="D2" s="186"/>
      <c r="E2" s="186"/>
      <c r="F2" s="186"/>
      <c r="G2" s="186"/>
      <c r="H2" s="186"/>
    </row>
    <row r="3" spans="1:8" x14ac:dyDescent="0.15">
      <c r="A3" s="185" t="s">
        <v>574</v>
      </c>
      <c r="B3" s="185"/>
      <c r="C3" s="185"/>
      <c r="D3" s="185"/>
      <c r="E3" s="185"/>
      <c r="F3" s="185"/>
      <c r="G3" s="185"/>
      <c r="H3" s="185"/>
    </row>
    <row r="4" spans="1:8" s="122" customFormat="1" ht="28.5" x14ac:dyDescent="0.15">
      <c r="A4" s="121" t="s">
        <v>523</v>
      </c>
      <c r="B4" s="121" t="s">
        <v>712</v>
      </c>
      <c r="C4" s="121" t="s">
        <v>850</v>
      </c>
      <c r="D4" s="121" t="s">
        <v>718</v>
      </c>
      <c r="E4" s="121" t="s">
        <v>523</v>
      </c>
      <c r="F4" s="121" t="s">
        <v>712</v>
      </c>
      <c r="G4" s="121" t="s">
        <v>850</v>
      </c>
      <c r="H4" s="121" t="s">
        <v>718</v>
      </c>
    </row>
    <row r="5" spans="1:8" ht="20.100000000000001" customHeight="1" x14ac:dyDescent="0.25">
      <c r="A5" s="80" t="s">
        <v>524</v>
      </c>
      <c r="B5" s="123">
        <v>1</v>
      </c>
      <c r="C5" s="10"/>
      <c r="D5" s="10"/>
      <c r="E5" s="81" t="s">
        <v>542</v>
      </c>
      <c r="F5" s="124">
        <v>17</v>
      </c>
      <c r="G5" s="12"/>
      <c r="H5" s="12"/>
    </row>
    <row r="6" spans="1:8" ht="20.100000000000001" customHeight="1" x14ac:dyDescent="0.25">
      <c r="A6" s="81" t="s">
        <v>1013</v>
      </c>
      <c r="B6" s="124">
        <v>2</v>
      </c>
      <c r="C6" s="10"/>
      <c r="D6" s="10"/>
      <c r="E6" s="81" t="s">
        <v>543</v>
      </c>
      <c r="F6" s="124">
        <v>18</v>
      </c>
      <c r="G6" s="12"/>
      <c r="H6" s="12"/>
    </row>
    <row r="7" spans="1:8" ht="20.100000000000001" customHeight="1" x14ac:dyDescent="0.25">
      <c r="A7" s="81" t="s">
        <v>530</v>
      </c>
      <c r="B7" s="124">
        <v>3</v>
      </c>
      <c r="C7" s="10"/>
      <c r="D7" s="10"/>
      <c r="E7" s="81" t="s">
        <v>544</v>
      </c>
      <c r="F7" s="124">
        <v>19</v>
      </c>
      <c r="G7" s="12"/>
      <c r="H7" s="12"/>
    </row>
    <row r="8" spans="1:8" ht="20.100000000000001" customHeight="1" x14ac:dyDescent="0.25">
      <c r="A8" s="81" t="s">
        <v>531</v>
      </c>
      <c r="B8" s="124">
        <v>4</v>
      </c>
      <c r="C8" s="10"/>
      <c r="D8" s="10"/>
      <c r="E8" s="80" t="s">
        <v>984</v>
      </c>
      <c r="F8" s="123">
        <v>20</v>
      </c>
      <c r="G8" s="125">
        <f>C18+C19-C20-G5-G6-G7</f>
        <v>0</v>
      </c>
      <c r="H8" s="125">
        <f>D18+D19-D20-H5-H6-H7</f>
        <v>0</v>
      </c>
    </row>
    <row r="9" spans="1:8" ht="20.100000000000001" customHeight="1" x14ac:dyDescent="0.25">
      <c r="A9" s="80" t="s">
        <v>525</v>
      </c>
      <c r="B9" s="123">
        <v>5</v>
      </c>
      <c r="C9" s="11">
        <f>C5-C8</f>
        <v>0</v>
      </c>
      <c r="D9" s="11">
        <f>D5-D8</f>
        <v>0</v>
      </c>
      <c r="E9" s="81" t="s">
        <v>545</v>
      </c>
      <c r="F9" s="124">
        <v>21</v>
      </c>
      <c r="G9" s="12"/>
      <c r="H9" s="12"/>
    </row>
    <row r="10" spans="1:8" ht="20.100000000000001" customHeight="1" x14ac:dyDescent="0.25">
      <c r="A10" s="81" t="s">
        <v>532</v>
      </c>
      <c r="B10" s="124">
        <v>6</v>
      </c>
      <c r="C10" s="10"/>
      <c r="D10" s="10"/>
      <c r="E10" s="81" t="s">
        <v>546</v>
      </c>
      <c r="F10" s="124">
        <v>22</v>
      </c>
      <c r="G10" s="12"/>
      <c r="H10" s="12"/>
    </row>
    <row r="11" spans="1:8" ht="20.100000000000001" customHeight="1" x14ac:dyDescent="0.25">
      <c r="A11" s="81" t="s">
        <v>533</v>
      </c>
      <c r="B11" s="124">
        <v>7</v>
      </c>
      <c r="C11" s="10"/>
      <c r="D11" s="10"/>
      <c r="E11" s="81" t="s">
        <v>547</v>
      </c>
      <c r="F11" s="124">
        <v>23</v>
      </c>
      <c r="G11" s="12"/>
      <c r="H11" s="12"/>
    </row>
    <row r="12" spans="1:8" ht="20.100000000000001" customHeight="1" x14ac:dyDescent="0.25">
      <c r="A12" s="81" t="s">
        <v>534</v>
      </c>
      <c r="B12" s="124">
        <v>8</v>
      </c>
      <c r="C12" s="10"/>
      <c r="D12" s="10"/>
      <c r="E12" s="81" t="s">
        <v>555</v>
      </c>
      <c r="F12" s="124">
        <v>24</v>
      </c>
      <c r="G12" s="12"/>
      <c r="H12" s="12"/>
    </row>
    <row r="13" spans="1:8" ht="20.100000000000001" customHeight="1" x14ac:dyDescent="0.25">
      <c r="A13" s="82" t="s">
        <v>535</v>
      </c>
      <c r="B13" s="124">
        <v>9</v>
      </c>
      <c r="C13" s="10"/>
      <c r="D13" s="10"/>
      <c r="E13" s="81" t="s">
        <v>548</v>
      </c>
      <c r="F13" s="124">
        <v>25</v>
      </c>
      <c r="G13" s="12"/>
      <c r="H13" s="12"/>
    </row>
    <row r="14" spans="1:8" ht="20.100000000000001" customHeight="1" x14ac:dyDescent="0.25">
      <c r="A14" s="81" t="s">
        <v>536</v>
      </c>
      <c r="B14" s="124">
        <v>10</v>
      </c>
      <c r="C14" s="10"/>
      <c r="D14" s="10"/>
      <c r="E14" s="81" t="s">
        <v>551</v>
      </c>
      <c r="F14" s="124">
        <v>26</v>
      </c>
      <c r="G14" s="12"/>
      <c r="H14" s="12"/>
    </row>
    <row r="15" spans="1:8" ht="20.100000000000001" customHeight="1" x14ac:dyDescent="0.25">
      <c r="A15" s="81" t="s">
        <v>537</v>
      </c>
      <c r="B15" s="124">
        <v>11</v>
      </c>
      <c r="C15" s="10"/>
      <c r="D15" s="10"/>
      <c r="E15" s="81" t="s">
        <v>552</v>
      </c>
      <c r="F15" s="124">
        <v>27</v>
      </c>
      <c r="G15" s="12"/>
      <c r="H15" s="12"/>
    </row>
    <row r="16" spans="1:8" ht="20.100000000000001" customHeight="1" x14ac:dyDescent="0.25">
      <c r="A16" s="82" t="s">
        <v>538</v>
      </c>
      <c r="B16" s="124">
        <v>12</v>
      </c>
      <c r="C16" s="10"/>
      <c r="D16" s="10"/>
      <c r="E16" s="81" t="s">
        <v>553</v>
      </c>
      <c r="F16" s="124">
        <v>28</v>
      </c>
      <c r="G16" s="12"/>
      <c r="H16" s="12"/>
    </row>
    <row r="17" spans="1:8" ht="20.100000000000001" customHeight="1" x14ac:dyDescent="0.25">
      <c r="A17" s="82" t="s">
        <v>539</v>
      </c>
      <c r="B17" s="124">
        <v>13</v>
      </c>
      <c r="C17" s="10"/>
      <c r="D17" s="10"/>
      <c r="E17" s="81" t="s">
        <v>554</v>
      </c>
      <c r="F17" s="124">
        <v>29</v>
      </c>
      <c r="G17" s="12"/>
      <c r="H17" s="12"/>
    </row>
    <row r="18" spans="1:8" ht="20.100000000000001" customHeight="1" x14ac:dyDescent="0.25">
      <c r="A18" s="80" t="s">
        <v>526</v>
      </c>
      <c r="B18" s="123">
        <v>14</v>
      </c>
      <c r="C18" s="11">
        <f>C9-C10-C12-C13-C14+C15+C16+C17</f>
        <v>0</v>
      </c>
      <c r="D18" s="11">
        <f>D9-D10-D12-D13-D14+D15+D16+D17</f>
        <v>0</v>
      </c>
      <c r="E18" s="81" t="s">
        <v>549</v>
      </c>
      <c r="F18" s="124">
        <v>30</v>
      </c>
      <c r="G18" s="12"/>
      <c r="H18" s="12"/>
    </row>
    <row r="19" spans="1:8" ht="26.25" x14ac:dyDescent="0.25">
      <c r="A19" s="81" t="s">
        <v>540</v>
      </c>
      <c r="B19" s="124">
        <v>15</v>
      </c>
      <c r="C19" s="10"/>
      <c r="D19" s="10"/>
      <c r="E19" s="82" t="s">
        <v>573</v>
      </c>
      <c r="F19" s="124">
        <v>31</v>
      </c>
      <c r="G19" s="12"/>
      <c r="H19" s="12"/>
    </row>
    <row r="20" spans="1:8" ht="20.100000000000001" customHeight="1" x14ac:dyDescent="0.25">
      <c r="A20" s="81" t="s">
        <v>541</v>
      </c>
      <c r="B20" s="124">
        <v>16</v>
      </c>
      <c r="C20" s="10"/>
      <c r="D20" s="10"/>
      <c r="E20" s="81" t="s">
        <v>550</v>
      </c>
      <c r="F20" s="124">
        <v>32</v>
      </c>
      <c r="G20" s="12"/>
      <c r="H20" s="12"/>
    </row>
    <row r="21" spans="1:8" x14ac:dyDescent="0.15">
      <c r="A21" s="28"/>
      <c r="B21" s="29"/>
      <c r="C21" s="5"/>
      <c r="D21" s="5"/>
      <c r="E21" s="28"/>
      <c r="F21" s="29"/>
      <c r="G21" s="6"/>
      <c r="H21" s="6"/>
    </row>
    <row r="22" spans="1:8" ht="22.5" x14ac:dyDescent="0.25">
      <c r="A22" s="184" t="s">
        <v>983</v>
      </c>
      <c r="B22" s="184"/>
      <c r="C22" s="184"/>
      <c r="D22" s="184"/>
      <c r="E22" s="184"/>
      <c r="F22" s="184"/>
      <c r="G22" s="184"/>
      <c r="H22" s="184"/>
    </row>
    <row r="23" spans="1:8" x14ac:dyDescent="0.15">
      <c r="A23" s="186" t="s">
        <v>1012</v>
      </c>
      <c r="B23" s="186"/>
      <c r="C23" s="186"/>
      <c r="D23" s="186"/>
      <c r="E23" s="186"/>
      <c r="F23" s="186"/>
      <c r="G23" s="186"/>
      <c r="H23" s="186"/>
    </row>
    <row r="24" spans="1:8" ht="14.25" customHeight="1" x14ac:dyDescent="0.15">
      <c r="A24" s="185" t="s">
        <v>574</v>
      </c>
      <c r="B24" s="185"/>
      <c r="C24" s="185"/>
      <c r="D24" s="185"/>
      <c r="E24" s="185"/>
      <c r="F24" s="185"/>
      <c r="G24" s="185"/>
      <c r="H24" s="185"/>
    </row>
    <row r="25" spans="1:8" s="122" customFormat="1" ht="28.5" x14ac:dyDescent="0.15">
      <c r="A25" s="121" t="s">
        <v>523</v>
      </c>
      <c r="B25" s="121" t="s">
        <v>712</v>
      </c>
      <c r="C25" s="121" t="s">
        <v>850</v>
      </c>
      <c r="D25" s="121" t="s">
        <v>718</v>
      </c>
      <c r="E25" s="121" t="s">
        <v>523</v>
      </c>
      <c r="F25" s="121" t="s">
        <v>712</v>
      </c>
      <c r="G25" s="121" t="s">
        <v>850</v>
      </c>
      <c r="H25" s="121" t="s">
        <v>718</v>
      </c>
    </row>
    <row r="26" spans="1:8" ht="20.100000000000001" customHeight="1" x14ac:dyDescent="0.25">
      <c r="A26" s="81" t="s">
        <v>556</v>
      </c>
      <c r="B26" s="124">
        <v>33</v>
      </c>
      <c r="C26" s="10"/>
      <c r="D26" s="10"/>
      <c r="E26" s="81" t="s">
        <v>1015</v>
      </c>
      <c r="F26" s="124">
        <v>49</v>
      </c>
      <c r="G26" s="12"/>
      <c r="H26" s="12"/>
    </row>
    <row r="27" spans="1:8" ht="20.100000000000001" customHeight="1" x14ac:dyDescent="0.25">
      <c r="A27" s="81" t="s">
        <v>557</v>
      </c>
      <c r="B27" s="124">
        <v>34</v>
      </c>
      <c r="C27" s="10"/>
      <c r="D27" s="10"/>
      <c r="E27" s="81" t="s">
        <v>1016</v>
      </c>
      <c r="F27" s="124">
        <v>50</v>
      </c>
      <c r="G27" s="12"/>
      <c r="H27" s="12"/>
    </row>
    <row r="28" spans="1:8" ht="20.100000000000001" customHeight="1" x14ac:dyDescent="0.25">
      <c r="A28" s="81" t="s">
        <v>558</v>
      </c>
      <c r="B28" s="124">
        <v>35</v>
      </c>
      <c r="C28" s="10"/>
      <c r="D28" s="10"/>
      <c r="E28" s="81" t="s">
        <v>1017</v>
      </c>
      <c r="F28" s="124">
        <v>51</v>
      </c>
      <c r="G28" s="12"/>
      <c r="H28" s="12"/>
    </row>
    <row r="29" spans="1:8" ht="20.100000000000001" customHeight="1" x14ac:dyDescent="0.25">
      <c r="A29" s="128" t="s">
        <v>559</v>
      </c>
      <c r="B29" s="124">
        <v>36</v>
      </c>
      <c r="C29" s="10"/>
      <c r="D29" s="10"/>
      <c r="E29" s="128" t="s">
        <v>1018</v>
      </c>
      <c r="F29" s="124">
        <v>52</v>
      </c>
      <c r="G29" s="12"/>
      <c r="H29" s="12"/>
    </row>
    <row r="30" spans="1:8" ht="20.100000000000001" customHeight="1" x14ac:dyDescent="0.25">
      <c r="A30" s="128" t="s">
        <v>985</v>
      </c>
      <c r="B30" s="124">
        <v>37</v>
      </c>
      <c r="C30" s="10"/>
      <c r="D30" s="10"/>
      <c r="E30" s="81" t="s">
        <v>1019</v>
      </c>
      <c r="F30" s="124">
        <v>53</v>
      </c>
      <c r="G30" s="12"/>
      <c r="H30" s="12"/>
    </row>
    <row r="31" spans="1:8" ht="20.100000000000001" customHeight="1" x14ac:dyDescent="0.25">
      <c r="A31" s="81" t="s">
        <v>566</v>
      </c>
      <c r="B31" s="124">
        <v>38</v>
      </c>
      <c r="C31" s="10"/>
      <c r="D31" s="10"/>
      <c r="E31" s="81" t="s">
        <v>1020</v>
      </c>
      <c r="F31" s="124">
        <v>54</v>
      </c>
      <c r="G31" s="12"/>
      <c r="H31" s="12"/>
    </row>
    <row r="32" spans="1:8" ht="20.100000000000001" customHeight="1" x14ac:dyDescent="0.25">
      <c r="A32" s="80" t="s">
        <v>986</v>
      </c>
      <c r="B32" s="123">
        <v>39</v>
      </c>
      <c r="C32" s="11">
        <f>G8+G9+G10+G11+G13+G18-G20-C30</f>
        <v>0</v>
      </c>
      <c r="D32" s="11">
        <f>H8+H9+H10+H11+H13+H18-H20-D30</f>
        <v>0</v>
      </c>
      <c r="E32" s="81" t="s">
        <v>1021</v>
      </c>
      <c r="F32" s="124">
        <v>55</v>
      </c>
      <c r="G32" s="12"/>
      <c r="H32" s="12"/>
    </row>
    <row r="33" spans="1:8" ht="20.100000000000001" customHeight="1" x14ac:dyDescent="0.25">
      <c r="A33" s="81" t="s">
        <v>560</v>
      </c>
      <c r="B33" s="124">
        <v>40</v>
      </c>
      <c r="C33" s="10"/>
      <c r="D33" s="10"/>
      <c r="E33" s="128" t="s">
        <v>567</v>
      </c>
      <c r="F33" s="124">
        <v>56</v>
      </c>
      <c r="G33" s="12"/>
      <c r="H33" s="12"/>
    </row>
    <row r="34" spans="1:8" ht="20.100000000000001" customHeight="1" x14ac:dyDescent="0.25">
      <c r="A34" s="81" t="s">
        <v>561</v>
      </c>
      <c r="B34" s="124">
        <v>41</v>
      </c>
      <c r="C34" s="10"/>
      <c r="D34" s="10"/>
      <c r="E34" s="129" t="s">
        <v>527</v>
      </c>
      <c r="F34" s="123">
        <v>57</v>
      </c>
      <c r="G34" s="125">
        <f>C40-C41-G26-G27-G28-G29-G30-G31-G32-G33</f>
        <v>0</v>
      </c>
      <c r="H34" s="125">
        <f>D40-D41-H26-H27-H28-H29-H30-H31-H32-H33</f>
        <v>0</v>
      </c>
    </row>
    <row r="35" spans="1:8" ht="20.100000000000001" customHeight="1" x14ac:dyDescent="0.25">
      <c r="A35" s="81" t="s">
        <v>562</v>
      </c>
      <c r="B35" s="124">
        <v>42</v>
      </c>
      <c r="C35" s="10"/>
      <c r="D35" s="10"/>
      <c r="E35" s="128" t="s">
        <v>528</v>
      </c>
      <c r="F35" s="124">
        <v>58</v>
      </c>
      <c r="G35" s="12"/>
      <c r="H35" s="12"/>
    </row>
    <row r="36" spans="1:8" ht="20.100000000000001" customHeight="1" x14ac:dyDescent="0.25">
      <c r="A36" s="80" t="s">
        <v>987</v>
      </c>
      <c r="B36" s="123">
        <v>43</v>
      </c>
      <c r="C36" s="11">
        <f>C32-C33-C34+C35</f>
        <v>0</v>
      </c>
      <c r="D36" s="11">
        <f>D32-D33-D34+D35</f>
        <v>0</v>
      </c>
      <c r="E36" s="81" t="s">
        <v>568</v>
      </c>
      <c r="F36" s="124">
        <v>59</v>
      </c>
      <c r="G36" s="12"/>
      <c r="H36" s="12"/>
    </row>
    <row r="37" spans="1:8" ht="20.100000000000001" customHeight="1" x14ac:dyDescent="0.25">
      <c r="A37" s="81" t="s">
        <v>563</v>
      </c>
      <c r="B37" s="124">
        <v>44</v>
      </c>
      <c r="C37" s="10"/>
      <c r="D37" s="11">
        <f>G40</f>
        <v>0</v>
      </c>
      <c r="E37" s="128" t="s">
        <v>569</v>
      </c>
      <c r="F37" s="124">
        <v>60</v>
      </c>
      <c r="G37" s="12"/>
      <c r="H37" s="12"/>
    </row>
    <row r="38" spans="1:8" ht="25.5" x14ac:dyDescent="0.25">
      <c r="A38" s="130" t="s">
        <v>564</v>
      </c>
      <c r="B38" s="124">
        <v>45</v>
      </c>
      <c r="C38" s="10"/>
      <c r="D38" s="10"/>
      <c r="E38" s="128" t="s">
        <v>570</v>
      </c>
      <c r="F38" s="124">
        <v>61</v>
      </c>
      <c r="G38" s="30"/>
      <c r="H38" s="30"/>
    </row>
    <row r="39" spans="1:8" ht="20.100000000000001" customHeight="1" x14ac:dyDescent="0.25">
      <c r="A39" s="81" t="s">
        <v>565</v>
      </c>
      <c r="B39" s="124">
        <v>46</v>
      </c>
      <c r="C39" s="10"/>
      <c r="D39" s="10"/>
      <c r="E39" s="128" t="s">
        <v>571</v>
      </c>
      <c r="F39" s="124">
        <v>62</v>
      </c>
      <c r="G39" s="30"/>
      <c r="H39" s="30"/>
    </row>
    <row r="40" spans="1:8" s="131" customFormat="1" ht="20.100000000000001" customHeight="1" x14ac:dyDescent="0.25">
      <c r="A40" s="80" t="s">
        <v>988</v>
      </c>
      <c r="B40" s="123">
        <v>47</v>
      </c>
      <c r="C40" s="11">
        <f>C36+C37+C38+C39</f>
        <v>0</v>
      </c>
      <c r="D40" s="11">
        <f>D36+D37+D38+D39</f>
        <v>0</v>
      </c>
      <c r="E40" s="129" t="s">
        <v>529</v>
      </c>
      <c r="F40" s="123">
        <v>63</v>
      </c>
      <c r="G40" s="85">
        <f>G34-G35-G36-G37-G38-G39</f>
        <v>0</v>
      </c>
      <c r="H40" s="85">
        <f>H34-H35-H36-H37-H38-H39</f>
        <v>0</v>
      </c>
    </row>
    <row r="41" spans="1:8" ht="25.5" x14ac:dyDescent="0.25">
      <c r="A41" s="81" t="s">
        <v>1014</v>
      </c>
      <c r="B41" s="124">
        <v>48</v>
      </c>
      <c r="C41" s="30"/>
      <c r="D41" s="30"/>
      <c r="E41" s="128" t="s">
        <v>572</v>
      </c>
      <c r="F41" s="124">
        <v>64</v>
      </c>
      <c r="G41" s="30"/>
      <c r="H41" s="30"/>
    </row>
    <row r="42" spans="1:8" x14ac:dyDescent="0.15">
      <c r="A42" s="28"/>
      <c r="B42" s="29"/>
      <c r="C42" s="28"/>
      <c r="D42" s="28"/>
      <c r="E42" s="6"/>
      <c r="F42" s="29"/>
      <c r="G42" s="28"/>
      <c r="H42" s="28"/>
    </row>
  </sheetData>
  <sheetProtection sheet="1" objects="1" scenarios="1"/>
  <mergeCells count="6">
    <mergeCell ref="A1:H1"/>
    <mergeCell ref="A3:H3"/>
    <mergeCell ref="A22:H22"/>
    <mergeCell ref="A24:H24"/>
    <mergeCell ref="A23:H23"/>
    <mergeCell ref="A2:H2"/>
  </mergeCells>
  <phoneticPr fontId="3" type="noConversion"/>
  <pageMargins left="0.64" right="0.19" top="0.42" bottom="0.64" header="0.34" footer="0.51181102362204722"/>
  <pageSetup paperSize="256" orientation="portrait" horizontalDpi="4294967293" verticalDpi="180" copies="0" r:id="rId1"/>
  <headerFooter alignWithMargins="0"/>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workbookViewId="0">
      <selection activeCell="F10" sqref="F10"/>
    </sheetView>
  </sheetViews>
  <sheetFormatPr defaultRowHeight="14.25" x14ac:dyDescent="0.15"/>
  <cols>
    <col min="1" max="1" width="39.5" style="19" bestFit="1" customWidth="1"/>
    <col min="2" max="2" width="3.625" style="19" customWidth="1"/>
    <col min="3" max="3" width="15.25" style="19" customWidth="1"/>
    <col min="4" max="4" width="35.125" style="19" bestFit="1" customWidth="1"/>
    <col min="5" max="5" width="3.375" style="19" customWidth="1"/>
    <col min="6" max="6" width="15.25" style="19" customWidth="1"/>
    <col min="7" max="7" width="16.5" style="19" bestFit="1" customWidth="1"/>
    <col min="8" max="16384" width="9" style="19"/>
  </cols>
  <sheetData>
    <row r="1" spans="1:7" ht="23.25" x14ac:dyDescent="0.3">
      <c r="A1" s="187" t="s">
        <v>728</v>
      </c>
      <c r="B1" s="187"/>
      <c r="C1" s="187"/>
      <c r="D1" s="187"/>
      <c r="E1" s="187"/>
      <c r="F1" s="187"/>
      <c r="G1" s="14"/>
    </row>
    <row r="2" spans="1:7" s="32" customFormat="1" x14ac:dyDescent="0.15">
      <c r="A2" s="171"/>
      <c r="B2" s="171"/>
      <c r="C2" s="171"/>
      <c r="D2" s="171"/>
      <c r="E2" s="171"/>
      <c r="F2" s="31" t="s">
        <v>862</v>
      </c>
      <c r="G2" s="173"/>
    </row>
    <row r="3" spans="1:7" ht="23.25" customHeight="1" x14ac:dyDescent="0.15">
      <c r="A3" s="188" t="s">
        <v>341</v>
      </c>
      <c r="B3" s="188"/>
      <c r="C3" s="188"/>
      <c r="D3" s="188"/>
      <c r="E3" s="188"/>
      <c r="F3" s="188"/>
      <c r="G3" s="14"/>
    </row>
    <row r="4" spans="1:7" s="35" customFormat="1" ht="24" x14ac:dyDescent="0.15">
      <c r="A4" s="33" t="s">
        <v>990</v>
      </c>
      <c r="B4" s="33" t="s">
        <v>991</v>
      </c>
      <c r="C4" s="34" t="s">
        <v>992</v>
      </c>
      <c r="D4" s="33" t="s">
        <v>990</v>
      </c>
      <c r="E4" s="179" t="s">
        <v>991</v>
      </c>
      <c r="F4" s="34" t="s">
        <v>992</v>
      </c>
      <c r="G4" s="174"/>
    </row>
    <row r="5" spans="1:7" ht="20.100000000000001" customHeight="1" x14ac:dyDescent="0.25">
      <c r="A5" s="36" t="s">
        <v>340</v>
      </c>
      <c r="B5" s="37">
        <v>1</v>
      </c>
      <c r="C5" s="119" t="s">
        <v>863</v>
      </c>
      <c r="D5" s="38" t="s">
        <v>339</v>
      </c>
      <c r="E5" s="180">
        <v>18</v>
      </c>
      <c r="F5" s="9">
        <f>SUM(C17:C21)-C18</f>
        <v>0</v>
      </c>
      <c r="G5" s="14"/>
    </row>
    <row r="6" spans="1:7" ht="20.100000000000001" customHeight="1" x14ac:dyDescent="0.25">
      <c r="A6" s="40" t="s">
        <v>993</v>
      </c>
      <c r="B6" s="37">
        <v>2</v>
      </c>
      <c r="C6" s="8"/>
      <c r="D6" s="95" t="s">
        <v>1039</v>
      </c>
      <c r="E6" s="180">
        <v>19</v>
      </c>
      <c r="F6" s="8"/>
      <c r="G6" s="14"/>
    </row>
    <row r="7" spans="1:7" ht="20.100000000000001" customHeight="1" x14ac:dyDescent="0.25">
      <c r="A7" s="40" t="s">
        <v>994</v>
      </c>
      <c r="B7" s="37">
        <v>3</v>
      </c>
      <c r="C7" s="8"/>
      <c r="D7" s="40" t="s">
        <v>333</v>
      </c>
      <c r="E7" s="180">
        <v>20</v>
      </c>
      <c r="F7" s="8"/>
      <c r="G7" s="14"/>
    </row>
    <row r="8" spans="1:7" ht="20.100000000000001" customHeight="1" x14ac:dyDescent="0.25">
      <c r="A8" s="40" t="s">
        <v>995</v>
      </c>
      <c r="B8" s="37">
        <v>4</v>
      </c>
      <c r="C8" s="8"/>
      <c r="D8" s="40" t="s">
        <v>1036</v>
      </c>
      <c r="E8" s="180">
        <v>21</v>
      </c>
      <c r="F8" s="8"/>
      <c r="G8" s="14"/>
    </row>
    <row r="9" spans="1:7" ht="20.100000000000001" customHeight="1" x14ac:dyDescent="0.25">
      <c r="A9" s="38" t="s">
        <v>337</v>
      </c>
      <c r="B9" s="37">
        <v>5</v>
      </c>
      <c r="C9" s="9">
        <f>SUM(C6:C8)</f>
        <v>0</v>
      </c>
      <c r="D9" s="98" t="s">
        <v>1035</v>
      </c>
      <c r="E9" s="180">
        <v>22</v>
      </c>
      <c r="F9" s="8"/>
      <c r="G9" s="14"/>
    </row>
    <row r="10" spans="1:7" ht="20.100000000000001" customHeight="1" x14ac:dyDescent="0.25">
      <c r="A10" s="40" t="s">
        <v>996</v>
      </c>
      <c r="B10" s="37">
        <v>6</v>
      </c>
      <c r="C10" s="8"/>
      <c r="D10" s="41" t="s">
        <v>1034</v>
      </c>
      <c r="E10" s="180">
        <v>23</v>
      </c>
      <c r="F10" s="9">
        <f>SUM(F6:F9)-F8</f>
        <v>0</v>
      </c>
      <c r="G10" s="14"/>
    </row>
    <row r="11" spans="1:7" ht="20.100000000000001" customHeight="1" x14ac:dyDescent="0.25">
      <c r="A11" s="40" t="s">
        <v>997</v>
      </c>
      <c r="B11" s="37">
        <v>7</v>
      </c>
      <c r="C11" s="8"/>
      <c r="D11" s="97" t="s">
        <v>1033</v>
      </c>
      <c r="E11" s="180">
        <v>24</v>
      </c>
      <c r="F11" s="9">
        <f>F5-F10</f>
        <v>0</v>
      </c>
      <c r="G11" s="14"/>
    </row>
    <row r="12" spans="1:7" ht="20.100000000000001" customHeight="1" x14ac:dyDescent="0.25">
      <c r="A12" s="40" t="s">
        <v>998</v>
      </c>
      <c r="B12" s="37">
        <v>8</v>
      </c>
      <c r="C12" s="8"/>
      <c r="D12" s="36" t="s">
        <v>1032</v>
      </c>
      <c r="E12" s="180">
        <v>25</v>
      </c>
      <c r="F12" s="119" t="s">
        <v>863</v>
      </c>
      <c r="G12" s="14"/>
    </row>
    <row r="13" spans="1:7" ht="20.100000000000001" customHeight="1" x14ac:dyDescent="0.25">
      <c r="A13" s="40" t="s">
        <v>999</v>
      </c>
      <c r="B13" s="37">
        <v>9</v>
      </c>
      <c r="C13" s="8"/>
      <c r="D13" s="40" t="s">
        <v>334</v>
      </c>
      <c r="E13" s="180">
        <v>26</v>
      </c>
      <c r="F13" s="8"/>
      <c r="G13" s="138"/>
    </row>
    <row r="14" spans="1:7" ht="20.100000000000001" customHeight="1" x14ac:dyDescent="0.25">
      <c r="A14" s="38" t="s">
        <v>338</v>
      </c>
      <c r="B14" s="37">
        <v>10</v>
      </c>
      <c r="C14" s="9">
        <f>SUM(C10:C13)</f>
        <v>0</v>
      </c>
      <c r="D14" s="40" t="s">
        <v>335</v>
      </c>
      <c r="E14" s="180">
        <v>27</v>
      </c>
      <c r="F14" s="8"/>
      <c r="G14" s="14"/>
    </row>
    <row r="15" spans="1:7" ht="20.100000000000001" customHeight="1" x14ac:dyDescent="0.25">
      <c r="A15" s="41" t="s">
        <v>1037</v>
      </c>
      <c r="B15" s="37">
        <v>11</v>
      </c>
      <c r="C15" s="9">
        <f>C9-C14</f>
        <v>0</v>
      </c>
      <c r="D15" s="96" t="s">
        <v>1031</v>
      </c>
      <c r="E15" s="180">
        <v>28</v>
      </c>
      <c r="F15" s="8"/>
      <c r="G15" s="14"/>
    </row>
    <row r="16" spans="1:7" ht="20.100000000000001" customHeight="1" x14ac:dyDescent="0.25">
      <c r="A16" s="36" t="s">
        <v>873</v>
      </c>
      <c r="B16" s="37">
        <v>12</v>
      </c>
      <c r="C16" s="119" t="s">
        <v>863</v>
      </c>
      <c r="D16" s="42" t="s">
        <v>1029</v>
      </c>
      <c r="E16" s="180">
        <v>29</v>
      </c>
      <c r="F16" s="9">
        <f>SUM(F13:F15)</f>
        <v>0</v>
      </c>
      <c r="G16" s="14"/>
    </row>
    <row r="17" spans="1:7" ht="20.100000000000001" customHeight="1" x14ac:dyDescent="0.25">
      <c r="A17" s="41" t="s">
        <v>1038</v>
      </c>
      <c r="B17" s="37">
        <v>13</v>
      </c>
      <c r="C17" s="8"/>
      <c r="D17" s="40" t="s">
        <v>1028</v>
      </c>
      <c r="E17" s="180">
        <v>30</v>
      </c>
      <c r="F17" s="8"/>
      <c r="G17" s="14"/>
    </row>
    <row r="18" spans="1:7" ht="20.100000000000001" customHeight="1" x14ac:dyDescent="0.25">
      <c r="A18" s="43" t="s">
        <v>1022</v>
      </c>
      <c r="B18" s="37">
        <v>14</v>
      </c>
      <c r="C18" s="8"/>
      <c r="D18" s="40" t="s">
        <v>336</v>
      </c>
      <c r="E18" s="180">
        <v>31</v>
      </c>
      <c r="F18" s="8"/>
      <c r="G18" s="14"/>
    </row>
    <row r="19" spans="1:7" ht="20.100000000000001" customHeight="1" x14ac:dyDescent="0.25">
      <c r="A19" s="40" t="s">
        <v>1024</v>
      </c>
      <c r="B19" s="37">
        <v>15</v>
      </c>
      <c r="C19" s="8"/>
      <c r="D19" s="96" t="s">
        <v>1030</v>
      </c>
      <c r="E19" s="180">
        <v>32</v>
      </c>
      <c r="F19" s="8"/>
      <c r="G19" s="14"/>
    </row>
    <row r="20" spans="1:7" ht="20.100000000000001" customHeight="1" x14ac:dyDescent="0.25">
      <c r="A20" s="95" t="s">
        <v>1025</v>
      </c>
      <c r="B20" s="37">
        <v>16</v>
      </c>
      <c r="C20" s="8"/>
      <c r="D20" s="40" t="s">
        <v>1027</v>
      </c>
      <c r="E20" s="180">
        <v>33</v>
      </c>
      <c r="F20" s="9">
        <f>SUM(F17:F19)</f>
        <v>0</v>
      </c>
      <c r="G20" s="14"/>
    </row>
    <row r="21" spans="1:7" ht="15" x14ac:dyDescent="0.2">
      <c r="A21" s="41" t="s">
        <v>1023</v>
      </c>
      <c r="B21" s="37">
        <v>17</v>
      </c>
      <c r="C21" s="172"/>
      <c r="D21" s="41" t="s">
        <v>1026</v>
      </c>
      <c r="E21" s="180">
        <v>34</v>
      </c>
      <c r="F21" s="132">
        <f>F16-F20</f>
        <v>0</v>
      </c>
      <c r="G21" s="14"/>
    </row>
    <row r="22" spans="1:7" ht="23.25" x14ac:dyDescent="0.3">
      <c r="A22" s="187" t="s">
        <v>989</v>
      </c>
      <c r="B22" s="187"/>
      <c r="C22" s="187"/>
      <c r="D22" s="187"/>
      <c r="E22" s="187"/>
      <c r="F22" s="187"/>
      <c r="G22" s="14"/>
    </row>
    <row r="23" spans="1:7" x14ac:dyDescent="0.15">
      <c r="A23" s="171"/>
      <c r="B23" s="171"/>
      <c r="C23" s="171"/>
      <c r="D23" s="171"/>
      <c r="E23" s="171"/>
      <c r="F23" s="31" t="s">
        <v>367</v>
      </c>
      <c r="G23" s="14"/>
    </row>
    <row r="24" spans="1:7" x14ac:dyDescent="0.15">
      <c r="A24" s="188" t="s">
        <v>366</v>
      </c>
      <c r="B24" s="188"/>
      <c r="C24" s="188"/>
      <c r="D24" s="188"/>
      <c r="E24" s="188"/>
      <c r="F24" s="188"/>
      <c r="G24" s="14"/>
    </row>
    <row r="25" spans="1:7" s="46" customFormat="1" ht="24" x14ac:dyDescent="0.15">
      <c r="A25" s="44" t="s">
        <v>990</v>
      </c>
      <c r="B25" s="44" t="s">
        <v>991</v>
      </c>
      <c r="C25" s="45" t="s">
        <v>992</v>
      </c>
      <c r="D25" s="44" t="s">
        <v>990</v>
      </c>
      <c r="E25" s="181" t="s">
        <v>991</v>
      </c>
      <c r="F25" s="45" t="s">
        <v>992</v>
      </c>
      <c r="G25" s="175"/>
    </row>
    <row r="26" spans="1:7" ht="20.100000000000001" customHeight="1" x14ac:dyDescent="0.25">
      <c r="A26" s="36" t="s">
        <v>360</v>
      </c>
      <c r="B26" s="37">
        <v>35</v>
      </c>
      <c r="C26" s="8"/>
      <c r="D26" s="47" t="s">
        <v>5</v>
      </c>
      <c r="E26" s="180">
        <v>52</v>
      </c>
      <c r="F26" s="8"/>
      <c r="G26" s="14"/>
    </row>
    <row r="27" spans="1:7" ht="20.100000000000001" customHeight="1" x14ac:dyDescent="0.25">
      <c r="A27" s="36" t="s">
        <v>361</v>
      </c>
      <c r="B27" s="37">
        <v>36</v>
      </c>
      <c r="C27" s="9">
        <f>C15+F11+F21+C26</f>
        <v>0</v>
      </c>
      <c r="D27" s="47" t="s">
        <v>350</v>
      </c>
      <c r="E27" s="180">
        <v>53</v>
      </c>
      <c r="F27" s="8"/>
      <c r="G27" s="14"/>
    </row>
    <row r="28" spans="1:7" ht="20.100000000000001" customHeight="1" x14ac:dyDescent="0.25">
      <c r="A28" s="48" t="s">
        <v>362</v>
      </c>
      <c r="B28" s="37">
        <v>37</v>
      </c>
      <c r="C28" s="119" t="s">
        <v>863</v>
      </c>
      <c r="D28" s="47" t="s">
        <v>353</v>
      </c>
      <c r="E28" s="180">
        <v>54</v>
      </c>
      <c r="F28" s="8"/>
      <c r="G28" s="14"/>
    </row>
    <row r="29" spans="1:7" s="32" customFormat="1" ht="20.100000000000001" customHeight="1" x14ac:dyDescent="0.25">
      <c r="A29" s="47" t="s">
        <v>363</v>
      </c>
      <c r="B29" s="37">
        <v>38</v>
      </c>
      <c r="C29" s="119" t="s">
        <v>863</v>
      </c>
      <c r="D29" s="47" t="s">
        <v>352</v>
      </c>
      <c r="E29" s="180">
        <v>55</v>
      </c>
      <c r="F29" s="8"/>
      <c r="G29" s="173"/>
    </row>
    <row r="30" spans="1:7" ht="20.100000000000001" customHeight="1" x14ac:dyDescent="0.25">
      <c r="A30" s="47" t="s">
        <v>342</v>
      </c>
      <c r="B30" s="37">
        <v>39</v>
      </c>
      <c r="C30" s="9">
        <f>利润及利润分配!D36</f>
        <v>0</v>
      </c>
      <c r="D30" s="47" t="s">
        <v>351</v>
      </c>
      <c r="E30" s="180">
        <v>56</v>
      </c>
      <c r="F30" s="8"/>
      <c r="G30" s="14"/>
    </row>
    <row r="31" spans="1:7" ht="20.100000000000001" customHeight="1" x14ac:dyDescent="0.25">
      <c r="A31" s="47" t="s">
        <v>1042</v>
      </c>
      <c r="B31" s="37">
        <v>40</v>
      </c>
      <c r="C31" s="8"/>
      <c r="D31" s="99" t="s">
        <v>4</v>
      </c>
      <c r="E31" s="180">
        <v>57</v>
      </c>
      <c r="F31" s="9">
        <f>SUM(C30:C42,F26:F30)-C32*2</f>
        <v>0</v>
      </c>
      <c r="G31" s="14"/>
    </row>
    <row r="32" spans="1:7" ht="20.100000000000001" customHeight="1" x14ac:dyDescent="0.25">
      <c r="A32" s="47" t="s">
        <v>1043</v>
      </c>
      <c r="B32" s="37">
        <v>41</v>
      </c>
      <c r="C32" s="8"/>
      <c r="D32" s="47" t="s">
        <v>364</v>
      </c>
      <c r="E32" s="180">
        <v>58</v>
      </c>
      <c r="F32" s="119" t="s">
        <v>863</v>
      </c>
      <c r="G32" s="176"/>
    </row>
    <row r="33" spans="1:7" ht="20.100000000000001" customHeight="1" x14ac:dyDescent="0.25">
      <c r="A33" s="47" t="s">
        <v>1041</v>
      </c>
      <c r="B33" s="37">
        <v>42</v>
      </c>
      <c r="C33" s="8"/>
      <c r="D33" s="47" t="s">
        <v>354</v>
      </c>
      <c r="E33" s="180">
        <v>59</v>
      </c>
      <c r="F33" s="8"/>
      <c r="G33" s="14"/>
    </row>
    <row r="34" spans="1:7" ht="20.100000000000001" customHeight="1" x14ac:dyDescent="0.25">
      <c r="A34" s="49" t="s">
        <v>343</v>
      </c>
      <c r="B34" s="37">
        <v>43</v>
      </c>
      <c r="C34" s="8"/>
      <c r="D34" s="47" t="s">
        <v>355</v>
      </c>
      <c r="E34" s="180">
        <v>60</v>
      </c>
      <c r="F34" s="8"/>
      <c r="G34" s="14"/>
    </row>
    <row r="35" spans="1:7" ht="20.100000000000001" customHeight="1" x14ac:dyDescent="0.25">
      <c r="A35" s="49" t="s">
        <v>344</v>
      </c>
      <c r="B35" s="37">
        <v>44</v>
      </c>
      <c r="C35" s="8"/>
      <c r="D35" s="47" t="s">
        <v>3</v>
      </c>
      <c r="E35" s="180">
        <v>61</v>
      </c>
      <c r="F35" s="8"/>
      <c r="G35" s="14"/>
    </row>
    <row r="36" spans="1:7" ht="20.100000000000001" customHeight="1" x14ac:dyDescent="0.25">
      <c r="A36" s="49" t="s">
        <v>345</v>
      </c>
      <c r="B36" s="37">
        <v>45</v>
      </c>
      <c r="C36" s="8"/>
      <c r="D36" s="99" t="s">
        <v>2</v>
      </c>
      <c r="E36" s="180">
        <v>62</v>
      </c>
      <c r="F36" s="8"/>
      <c r="G36" s="14"/>
    </row>
    <row r="37" spans="1:7" ht="20.100000000000001" customHeight="1" x14ac:dyDescent="0.25">
      <c r="A37" s="49" t="s">
        <v>346</v>
      </c>
      <c r="B37" s="37">
        <v>46</v>
      </c>
      <c r="C37" s="8"/>
      <c r="D37" s="47" t="s">
        <v>365</v>
      </c>
      <c r="E37" s="180">
        <v>63</v>
      </c>
      <c r="F37" s="119" t="s">
        <v>863</v>
      </c>
      <c r="G37" s="14"/>
    </row>
    <row r="38" spans="1:7" ht="20.100000000000001" customHeight="1" x14ac:dyDescent="0.25">
      <c r="A38" s="47" t="s">
        <v>347</v>
      </c>
      <c r="B38" s="37">
        <v>47</v>
      </c>
      <c r="C38" s="8"/>
      <c r="D38" s="47" t="s">
        <v>356</v>
      </c>
      <c r="E38" s="180">
        <v>64</v>
      </c>
      <c r="F38" s="9">
        <f>资产负债!D5</f>
        <v>0</v>
      </c>
      <c r="G38" s="14"/>
    </row>
    <row r="39" spans="1:7" ht="20.100000000000001" customHeight="1" x14ac:dyDescent="0.25">
      <c r="A39" s="57" t="s">
        <v>0</v>
      </c>
      <c r="B39" s="37">
        <v>48</v>
      </c>
      <c r="C39" s="8"/>
      <c r="D39" s="47" t="s">
        <v>357</v>
      </c>
      <c r="E39" s="180">
        <v>65</v>
      </c>
      <c r="F39" s="9">
        <f>资产负债!C5</f>
        <v>0</v>
      </c>
      <c r="G39" s="14"/>
    </row>
    <row r="40" spans="1:7" ht="20.100000000000001" customHeight="1" x14ac:dyDescent="0.25">
      <c r="A40" s="47" t="s">
        <v>348</v>
      </c>
      <c r="B40" s="37">
        <v>49</v>
      </c>
      <c r="C40" s="8"/>
      <c r="D40" s="47" t="s">
        <v>358</v>
      </c>
      <c r="E40" s="180">
        <v>66</v>
      </c>
      <c r="F40" s="8"/>
      <c r="G40" s="14"/>
    </row>
    <row r="41" spans="1:7" ht="20.100000000000001" customHeight="1" x14ac:dyDescent="0.25">
      <c r="A41" s="47" t="s">
        <v>349</v>
      </c>
      <c r="B41" s="37">
        <v>50</v>
      </c>
      <c r="C41" s="8"/>
      <c r="D41" s="47" t="s">
        <v>359</v>
      </c>
      <c r="E41" s="180">
        <v>67</v>
      </c>
      <c r="F41" s="8"/>
      <c r="G41" s="14"/>
    </row>
    <row r="42" spans="1:7" ht="15" x14ac:dyDescent="0.2">
      <c r="A42" s="47" t="s">
        <v>1040</v>
      </c>
      <c r="B42" s="37">
        <v>51</v>
      </c>
      <c r="C42" s="172"/>
      <c r="D42" s="25" t="s">
        <v>1</v>
      </c>
      <c r="E42" s="180">
        <v>68</v>
      </c>
      <c r="F42" s="132">
        <f>F38-F39+F40-F41</f>
        <v>0</v>
      </c>
      <c r="G42" s="14"/>
    </row>
    <row r="43" spans="1:7" ht="15.75" x14ac:dyDescent="0.25">
      <c r="A43" s="14"/>
      <c r="B43" s="177"/>
      <c r="C43" s="3"/>
      <c r="D43" s="16"/>
      <c r="E43" s="15"/>
      <c r="F43" s="3"/>
      <c r="G43" s="14"/>
    </row>
    <row r="44" spans="1:7" x14ac:dyDescent="0.15">
      <c r="A44" s="14"/>
      <c r="B44" s="177"/>
      <c r="C44" s="3"/>
      <c r="D44" s="14"/>
      <c r="E44" s="15"/>
      <c r="F44" s="3"/>
      <c r="G44" s="14"/>
    </row>
    <row r="45" spans="1:7" x14ac:dyDescent="0.15">
      <c r="A45" s="14"/>
      <c r="B45" s="177"/>
      <c r="C45" s="3"/>
      <c r="D45" s="14"/>
      <c r="E45" s="15"/>
      <c r="F45" s="3"/>
      <c r="G45" s="14"/>
    </row>
    <row r="46" spans="1:7" x14ac:dyDescent="0.15">
      <c r="A46" s="14"/>
      <c r="B46" s="177"/>
      <c r="C46" s="3"/>
      <c r="D46" s="14"/>
      <c r="E46" s="15"/>
      <c r="F46" s="3"/>
      <c r="G46" s="14"/>
    </row>
    <row r="47" spans="1:7" x14ac:dyDescent="0.15">
      <c r="A47" s="14"/>
      <c r="B47" s="177"/>
      <c r="C47" s="3"/>
      <c r="D47" s="14"/>
      <c r="E47" s="15"/>
      <c r="F47" s="3"/>
      <c r="G47" s="14"/>
    </row>
    <row r="48" spans="1:7" x14ac:dyDescent="0.15">
      <c r="A48" s="14"/>
      <c r="B48" s="177"/>
      <c r="C48" s="3"/>
      <c r="D48" s="14"/>
      <c r="E48" s="15"/>
      <c r="F48" s="3"/>
      <c r="G48" s="14"/>
    </row>
    <row r="49" spans="1:7" ht="15.75" x14ac:dyDescent="0.25">
      <c r="A49" s="178"/>
      <c r="B49" s="177"/>
      <c r="C49" s="3"/>
      <c r="D49" s="14"/>
      <c r="E49" s="15"/>
      <c r="F49" s="3"/>
      <c r="G49" s="14"/>
    </row>
    <row r="50" spans="1:7" ht="15.75" x14ac:dyDescent="0.25">
      <c r="A50" s="178"/>
      <c r="B50" s="177"/>
      <c r="C50" s="3"/>
      <c r="D50" s="14"/>
      <c r="E50" s="15"/>
      <c r="F50" s="3"/>
      <c r="G50" s="14"/>
    </row>
    <row r="51" spans="1:7" ht="15.75" x14ac:dyDescent="0.25">
      <c r="A51" s="178"/>
      <c r="B51" s="177"/>
      <c r="C51" s="3"/>
      <c r="D51" s="14"/>
      <c r="E51" s="15"/>
      <c r="F51" s="3"/>
      <c r="G51" s="14"/>
    </row>
    <row r="52" spans="1:7" x14ac:dyDescent="0.15">
      <c r="A52" s="14"/>
      <c r="B52" s="177"/>
      <c r="C52" s="3"/>
      <c r="D52" s="14"/>
      <c r="E52" s="15"/>
      <c r="F52" s="3"/>
      <c r="G52" s="14"/>
    </row>
    <row r="53" spans="1:7" x14ac:dyDescent="0.15">
      <c r="A53" s="14"/>
      <c r="B53" s="177"/>
      <c r="C53" s="3"/>
      <c r="D53" s="14"/>
      <c r="E53" s="15"/>
      <c r="F53" s="3"/>
      <c r="G53" s="14"/>
    </row>
    <row r="54" spans="1:7" x14ac:dyDescent="0.15">
      <c r="A54" s="14"/>
      <c r="B54" s="177"/>
      <c r="C54" s="3"/>
      <c r="D54" s="14"/>
      <c r="E54" s="15"/>
      <c r="F54" s="3"/>
      <c r="G54" s="14"/>
    </row>
    <row r="55" spans="1:7" x14ac:dyDescent="0.15">
      <c r="A55" s="14"/>
      <c r="B55" s="177"/>
      <c r="C55" s="3"/>
      <c r="D55" s="14"/>
      <c r="E55" s="15"/>
      <c r="F55" s="3"/>
      <c r="G55" s="14"/>
    </row>
  </sheetData>
  <sheetProtection sheet="1" objects="1" scenarios="1"/>
  <mergeCells count="4">
    <mergeCell ref="A22:F22"/>
    <mergeCell ref="A24:F24"/>
    <mergeCell ref="A1:F1"/>
    <mergeCell ref="A3:F3"/>
  </mergeCells>
  <phoneticPr fontId="3" type="noConversion"/>
  <pageMargins left="0.64" right="0.21" top="0.56000000000000005" bottom="0.59" header="0.27" footer="0.41"/>
  <pageSetup paperSize="256" orientation="portrait" horizontalDpi="4294967293" verticalDpi="180" copies="0" r:id="rId1"/>
  <headerFooter alignWithMargins="0"/>
  <rowBreaks count="1" manualBreakCount="1">
    <brk id="2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opLeftCell="A43" workbookViewId="0">
      <selection activeCell="C10" sqref="C10"/>
    </sheetView>
  </sheetViews>
  <sheetFormatPr defaultRowHeight="14.25" x14ac:dyDescent="0.15"/>
  <cols>
    <col min="1" max="1" width="26.75" style="19" customWidth="1"/>
    <col min="2" max="2" width="4.25" style="19" customWidth="1"/>
    <col min="3" max="4" width="14.625" style="19" customWidth="1"/>
    <col min="5" max="5" width="23.25" style="19" customWidth="1"/>
    <col min="6" max="6" width="4.75" style="19" customWidth="1"/>
    <col min="7" max="8" width="14.625" style="19" customWidth="1"/>
    <col min="9" max="16384" width="9" style="19"/>
  </cols>
  <sheetData>
    <row r="1" spans="1:8" ht="22.5" x14ac:dyDescent="0.25">
      <c r="A1" s="183" t="s">
        <v>439</v>
      </c>
      <c r="B1" s="183"/>
      <c r="C1" s="183"/>
      <c r="D1" s="183"/>
      <c r="E1" s="183"/>
      <c r="F1" s="183"/>
      <c r="G1" s="183"/>
      <c r="H1" s="183"/>
    </row>
    <row r="2" spans="1:8" s="53" customFormat="1" ht="15.75" x14ac:dyDescent="0.25">
      <c r="A2" s="50"/>
      <c r="B2" s="50"/>
      <c r="C2" s="50"/>
      <c r="D2" s="50"/>
      <c r="E2" s="50"/>
      <c r="F2" s="50"/>
      <c r="G2" s="50"/>
      <c r="H2" s="106" t="s">
        <v>585</v>
      </c>
    </row>
    <row r="3" spans="1:8" ht="15.75" x14ac:dyDescent="0.25">
      <c r="A3" s="189" t="s">
        <v>298</v>
      </c>
      <c r="B3" s="189"/>
      <c r="C3" s="189"/>
      <c r="D3" s="189"/>
      <c r="E3" s="189"/>
      <c r="F3" s="189"/>
      <c r="G3" s="189"/>
      <c r="H3" s="189"/>
    </row>
    <row r="4" spans="1:8" s="22" customFormat="1" ht="14.1" customHeight="1" x14ac:dyDescent="0.25">
      <c r="A4" s="21" t="s">
        <v>440</v>
      </c>
      <c r="B4" s="21" t="s">
        <v>441</v>
      </c>
      <c r="C4" s="21" t="s">
        <v>442</v>
      </c>
      <c r="D4" s="21" t="s">
        <v>443</v>
      </c>
      <c r="E4" s="21" t="s">
        <v>440</v>
      </c>
      <c r="F4" s="21" t="s">
        <v>441</v>
      </c>
      <c r="G4" s="21" t="s">
        <v>442</v>
      </c>
      <c r="H4" s="21" t="s">
        <v>443</v>
      </c>
    </row>
    <row r="5" spans="1:8" ht="14.1" customHeight="1" x14ac:dyDescent="0.25">
      <c r="A5" s="54" t="s">
        <v>508</v>
      </c>
      <c r="B5" s="21">
        <v>1</v>
      </c>
      <c r="C5" s="119" t="s">
        <v>584</v>
      </c>
      <c r="D5" s="119" t="s">
        <v>584</v>
      </c>
      <c r="E5" s="54" t="s">
        <v>509</v>
      </c>
      <c r="F5" s="21">
        <v>30</v>
      </c>
      <c r="G5" s="119" t="s">
        <v>584</v>
      </c>
      <c r="H5" s="119" t="s">
        <v>584</v>
      </c>
    </row>
    <row r="6" spans="1:8" ht="14.1" customHeight="1" x14ac:dyDescent="0.25">
      <c r="A6" s="25" t="s">
        <v>444</v>
      </c>
      <c r="B6" s="21">
        <v>2</v>
      </c>
      <c r="C6" s="119" t="s">
        <v>584</v>
      </c>
      <c r="D6" s="119" t="s">
        <v>584</v>
      </c>
      <c r="E6" s="23" t="s">
        <v>445</v>
      </c>
      <c r="F6" s="21">
        <v>31</v>
      </c>
      <c r="G6" s="8"/>
      <c r="H6" s="8"/>
    </row>
    <row r="7" spans="1:8" ht="14.1" customHeight="1" x14ac:dyDescent="0.25">
      <c r="A7" s="23" t="s">
        <v>446</v>
      </c>
      <c r="B7" s="21">
        <v>3</v>
      </c>
      <c r="C7" s="119" t="s">
        <v>584</v>
      </c>
      <c r="D7" s="119" t="s">
        <v>584</v>
      </c>
      <c r="E7" s="23" t="s">
        <v>447</v>
      </c>
      <c r="F7" s="21">
        <v>32</v>
      </c>
      <c r="G7" s="8"/>
      <c r="H7" s="8"/>
    </row>
    <row r="8" spans="1:8" ht="14.1" customHeight="1" x14ac:dyDescent="0.25">
      <c r="A8" s="55" t="s">
        <v>448</v>
      </c>
      <c r="B8" s="21">
        <v>4</v>
      </c>
      <c r="C8" s="105"/>
      <c r="D8" s="105"/>
      <c r="E8" s="23" t="s">
        <v>449</v>
      </c>
      <c r="F8" s="21">
        <v>33</v>
      </c>
      <c r="G8" s="8"/>
      <c r="H8" s="8"/>
    </row>
    <row r="9" spans="1:8" ht="14.1" customHeight="1" x14ac:dyDescent="0.25">
      <c r="A9" s="56" t="s">
        <v>450</v>
      </c>
      <c r="B9" s="21">
        <v>5</v>
      </c>
      <c r="C9" s="8"/>
      <c r="D9" s="8"/>
      <c r="E9" s="23" t="s">
        <v>451</v>
      </c>
      <c r="F9" s="21">
        <v>34</v>
      </c>
      <c r="G9" s="9">
        <f>G6+G7-G8</f>
        <v>0</v>
      </c>
      <c r="H9" s="9">
        <f>H6+H7-H8</f>
        <v>0</v>
      </c>
    </row>
    <row r="10" spans="1:8" ht="14.1" customHeight="1" x14ac:dyDescent="0.25">
      <c r="A10" s="23" t="s">
        <v>452</v>
      </c>
      <c r="B10" s="21">
        <v>6</v>
      </c>
      <c r="C10" s="8"/>
      <c r="D10" s="8"/>
      <c r="E10" s="54" t="s">
        <v>510</v>
      </c>
      <c r="F10" s="21">
        <v>35</v>
      </c>
      <c r="G10" s="119" t="s">
        <v>584</v>
      </c>
      <c r="H10" s="119" t="s">
        <v>584</v>
      </c>
    </row>
    <row r="11" spans="1:8" ht="14.1" customHeight="1" x14ac:dyDescent="0.25">
      <c r="A11" s="23" t="s">
        <v>453</v>
      </c>
      <c r="B11" s="21">
        <v>7</v>
      </c>
      <c r="C11" s="8"/>
      <c r="D11" s="8"/>
      <c r="E11" s="23" t="s">
        <v>445</v>
      </c>
      <c r="F11" s="21">
        <v>36</v>
      </c>
      <c r="G11" s="8"/>
      <c r="H11" s="8"/>
    </row>
    <row r="12" spans="1:8" ht="14.1" customHeight="1" x14ac:dyDescent="0.25">
      <c r="A12" s="23" t="s">
        <v>454</v>
      </c>
      <c r="B12" s="21">
        <v>8</v>
      </c>
      <c r="C12" s="8"/>
      <c r="D12" s="8"/>
      <c r="E12" s="23" t="s">
        <v>447</v>
      </c>
      <c r="F12" s="21">
        <v>37</v>
      </c>
      <c r="G12" s="8"/>
      <c r="H12" s="8"/>
    </row>
    <row r="13" spans="1:8" ht="14.1" customHeight="1" x14ac:dyDescent="0.25">
      <c r="A13" s="56" t="s">
        <v>455</v>
      </c>
      <c r="B13" s="21">
        <v>9</v>
      </c>
      <c r="C13" s="8"/>
      <c r="D13" s="8"/>
      <c r="E13" s="23" t="s">
        <v>449</v>
      </c>
      <c r="F13" s="21">
        <v>38</v>
      </c>
      <c r="G13" s="8"/>
      <c r="H13" s="8"/>
    </row>
    <row r="14" spans="1:8" ht="14.1" customHeight="1" x14ac:dyDescent="0.25">
      <c r="A14" s="23" t="s">
        <v>456</v>
      </c>
      <c r="B14" s="21">
        <v>10</v>
      </c>
      <c r="C14" s="8"/>
      <c r="D14" s="8"/>
      <c r="E14" s="23" t="s">
        <v>451</v>
      </c>
      <c r="F14" s="21">
        <v>39</v>
      </c>
      <c r="G14" s="9">
        <f>G11+G12-G13</f>
        <v>0</v>
      </c>
      <c r="H14" s="9">
        <f>H11+H12-H13</f>
        <v>0</v>
      </c>
    </row>
    <row r="15" spans="1:8" ht="14.1" customHeight="1" x14ac:dyDescent="0.25">
      <c r="A15" s="23" t="s">
        <v>457</v>
      </c>
      <c r="B15" s="21">
        <v>11</v>
      </c>
      <c r="C15" s="8"/>
      <c r="D15" s="8"/>
      <c r="E15" s="54" t="s">
        <v>511</v>
      </c>
      <c r="F15" s="21">
        <v>40</v>
      </c>
      <c r="G15" s="119" t="s">
        <v>584</v>
      </c>
      <c r="H15" s="119" t="s">
        <v>584</v>
      </c>
    </row>
    <row r="16" spans="1:8" ht="14.1" customHeight="1" x14ac:dyDescent="0.25">
      <c r="A16" s="55" t="s">
        <v>458</v>
      </c>
      <c r="B16" s="21">
        <v>12</v>
      </c>
      <c r="C16" s="8"/>
      <c r="D16" s="8"/>
      <c r="E16" s="23" t="s">
        <v>445</v>
      </c>
      <c r="F16" s="21">
        <v>41</v>
      </c>
      <c r="G16" s="8"/>
      <c r="H16" s="8"/>
    </row>
    <row r="17" spans="1:8" ht="14.1" customHeight="1" x14ac:dyDescent="0.25">
      <c r="A17" s="23" t="s">
        <v>459</v>
      </c>
      <c r="B17" s="21">
        <v>13</v>
      </c>
      <c r="C17" s="8"/>
      <c r="D17" s="8"/>
      <c r="E17" s="23" t="s">
        <v>447</v>
      </c>
      <c r="F17" s="21">
        <v>42</v>
      </c>
      <c r="G17" s="8"/>
      <c r="H17" s="8"/>
    </row>
    <row r="18" spans="1:8" ht="14.1" customHeight="1" x14ac:dyDescent="0.25">
      <c r="A18" s="57" t="s">
        <v>460</v>
      </c>
      <c r="B18" s="21">
        <v>14</v>
      </c>
      <c r="C18" s="9">
        <f>C8+C9+C10+C11+C12-C13-C14-C15-C16-C17</f>
        <v>0</v>
      </c>
      <c r="D18" s="9">
        <f>D8+D9+D10+D11+D12-D13-D14-D15-D16-D17</f>
        <v>0</v>
      </c>
      <c r="E18" s="23" t="s">
        <v>449</v>
      </c>
      <c r="F18" s="21">
        <v>43</v>
      </c>
      <c r="G18" s="8"/>
      <c r="H18" s="8"/>
    </row>
    <row r="19" spans="1:8" ht="14.1" customHeight="1" x14ac:dyDescent="0.25">
      <c r="A19" s="23" t="s">
        <v>461</v>
      </c>
      <c r="B19" s="21">
        <v>15</v>
      </c>
      <c r="C19" s="119" t="s">
        <v>584</v>
      </c>
      <c r="D19" s="119" t="s">
        <v>584</v>
      </c>
      <c r="E19" s="23" t="s">
        <v>451</v>
      </c>
      <c r="F19" s="21">
        <v>44</v>
      </c>
      <c r="G19" s="9">
        <f>G16+G17-G18</f>
        <v>0</v>
      </c>
      <c r="H19" s="9">
        <f>H16+H17-H18</f>
        <v>0</v>
      </c>
    </row>
    <row r="20" spans="1:8" ht="14.1" customHeight="1" x14ac:dyDescent="0.25">
      <c r="A20" s="55" t="s">
        <v>462</v>
      </c>
      <c r="B20" s="21">
        <v>16</v>
      </c>
      <c r="C20" s="8"/>
      <c r="D20" s="8"/>
      <c r="E20" s="54" t="s">
        <v>512</v>
      </c>
      <c r="F20" s="21">
        <v>45</v>
      </c>
      <c r="G20" s="119" t="s">
        <v>584</v>
      </c>
      <c r="H20" s="119" t="s">
        <v>584</v>
      </c>
    </row>
    <row r="21" spans="1:8" ht="14.1" customHeight="1" x14ac:dyDescent="0.25">
      <c r="A21" s="55" t="s">
        <v>463</v>
      </c>
      <c r="B21" s="21">
        <v>17</v>
      </c>
      <c r="C21" s="8"/>
      <c r="D21" s="8"/>
      <c r="E21" s="23" t="s">
        <v>445</v>
      </c>
      <c r="F21" s="21">
        <v>46</v>
      </c>
      <c r="G21" s="8"/>
      <c r="H21" s="8"/>
    </row>
    <row r="22" spans="1:8" ht="14.1" customHeight="1" x14ac:dyDescent="0.25">
      <c r="A22" s="23" t="s">
        <v>449</v>
      </c>
      <c r="B22" s="21">
        <v>18</v>
      </c>
      <c r="C22" s="8"/>
      <c r="D22" s="8"/>
      <c r="E22" s="23" t="s">
        <v>447</v>
      </c>
      <c r="F22" s="21">
        <v>47</v>
      </c>
      <c r="G22" s="8"/>
      <c r="H22" s="8"/>
    </row>
    <row r="23" spans="1:8" ht="14.1" customHeight="1" x14ac:dyDescent="0.25">
      <c r="A23" s="55" t="s">
        <v>464</v>
      </c>
      <c r="B23" s="21">
        <v>19</v>
      </c>
      <c r="C23" s="9">
        <f>C20+C21-C22</f>
        <v>0</v>
      </c>
      <c r="D23" s="9">
        <f>D20+D21-D22</f>
        <v>0</v>
      </c>
      <c r="E23" s="23" t="s">
        <v>449</v>
      </c>
      <c r="F23" s="21">
        <v>48</v>
      </c>
      <c r="G23" s="8"/>
      <c r="H23" s="8"/>
    </row>
    <row r="24" spans="1:8" ht="14.1" customHeight="1" x14ac:dyDescent="0.25">
      <c r="A24" s="23" t="s">
        <v>465</v>
      </c>
      <c r="B24" s="21">
        <v>20</v>
      </c>
      <c r="C24" s="119" t="s">
        <v>584</v>
      </c>
      <c r="D24" s="119" t="s">
        <v>584</v>
      </c>
      <c r="E24" s="23" t="s">
        <v>451</v>
      </c>
      <c r="F24" s="21">
        <v>49</v>
      </c>
      <c r="G24" s="9">
        <f>G21+G22-G23</f>
        <v>0</v>
      </c>
      <c r="H24" s="9">
        <f>H21+H22-H23</f>
        <v>0</v>
      </c>
    </row>
    <row r="25" spans="1:8" ht="14.1" customHeight="1" x14ac:dyDescent="0.25">
      <c r="A25" s="23" t="s">
        <v>445</v>
      </c>
      <c r="B25" s="21">
        <v>21</v>
      </c>
      <c r="C25" s="8"/>
      <c r="D25" s="8"/>
      <c r="E25" s="54" t="s">
        <v>513</v>
      </c>
      <c r="F25" s="21">
        <v>50</v>
      </c>
      <c r="G25" s="119" t="s">
        <v>584</v>
      </c>
      <c r="H25" s="119" t="s">
        <v>584</v>
      </c>
    </row>
    <row r="26" spans="1:8" ht="14.1" customHeight="1" x14ac:dyDescent="0.25">
      <c r="A26" s="23" t="s">
        <v>447</v>
      </c>
      <c r="B26" s="21">
        <v>22</v>
      </c>
      <c r="C26" s="8"/>
      <c r="D26" s="8"/>
      <c r="E26" s="23" t="s">
        <v>445</v>
      </c>
      <c r="F26" s="21">
        <v>51</v>
      </c>
      <c r="G26" s="8"/>
      <c r="H26" s="8"/>
    </row>
    <row r="27" spans="1:8" ht="14.1" customHeight="1" x14ac:dyDescent="0.25">
      <c r="A27" s="23" t="s">
        <v>449</v>
      </c>
      <c r="B27" s="21">
        <v>23</v>
      </c>
      <c r="C27" s="8"/>
      <c r="D27" s="8"/>
      <c r="E27" s="23" t="s">
        <v>447</v>
      </c>
      <c r="F27" s="21">
        <v>52</v>
      </c>
      <c r="G27" s="8"/>
      <c r="H27" s="8"/>
    </row>
    <row r="28" spans="1:8" ht="14.1" customHeight="1" x14ac:dyDescent="0.25">
      <c r="A28" s="23" t="s">
        <v>451</v>
      </c>
      <c r="B28" s="21">
        <v>24</v>
      </c>
      <c r="C28" s="9">
        <f>C25+C26-C27</f>
        <v>0</v>
      </c>
      <c r="D28" s="9">
        <f>D25+D26-D27</f>
        <v>0</v>
      </c>
      <c r="E28" s="23" t="s">
        <v>449</v>
      </c>
      <c r="F28" s="21">
        <v>53</v>
      </c>
      <c r="G28" s="8"/>
      <c r="H28" s="8"/>
    </row>
    <row r="29" spans="1:8" ht="14.1" customHeight="1" x14ac:dyDescent="0.25">
      <c r="A29" s="54" t="s">
        <v>515</v>
      </c>
      <c r="B29" s="21">
        <v>25</v>
      </c>
      <c r="C29" s="119" t="s">
        <v>584</v>
      </c>
      <c r="D29" s="119" t="s">
        <v>584</v>
      </c>
      <c r="E29" s="23" t="s">
        <v>451</v>
      </c>
      <c r="F29" s="21">
        <v>54</v>
      </c>
      <c r="G29" s="9">
        <f>G26+G27-G28</f>
        <v>0</v>
      </c>
      <c r="H29" s="9">
        <f>H26+H27-H28</f>
        <v>0</v>
      </c>
    </row>
    <row r="30" spans="1:8" ht="14.1" customHeight="1" x14ac:dyDescent="0.25">
      <c r="A30" s="23" t="s">
        <v>445</v>
      </c>
      <c r="B30" s="21">
        <v>26</v>
      </c>
      <c r="C30" s="8"/>
      <c r="D30" s="8"/>
      <c r="E30" s="54" t="s">
        <v>514</v>
      </c>
      <c r="F30" s="21">
        <v>55</v>
      </c>
      <c r="G30" s="119" t="s">
        <v>584</v>
      </c>
      <c r="H30" s="119" t="s">
        <v>584</v>
      </c>
    </row>
    <row r="31" spans="1:8" ht="14.1" customHeight="1" x14ac:dyDescent="0.25">
      <c r="A31" s="23" t="s">
        <v>447</v>
      </c>
      <c r="B31" s="21">
        <v>27</v>
      </c>
      <c r="C31" s="8"/>
      <c r="D31" s="8"/>
      <c r="E31" s="23" t="s">
        <v>466</v>
      </c>
      <c r="F31" s="21">
        <v>56</v>
      </c>
      <c r="G31" s="8"/>
      <c r="H31" s="8"/>
    </row>
    <row r="32" spans="1:8" ht="14.1" customHeight="1" x14ac:dyDescent="0.25">
      <c r="A32" s="23" t="s">
        <v>449</v>
      </c>
      <c r="B32" s="21">
        <v>28</v>
      </c>
      <c r="C32" s="8"/>
      <c r="D32" s="8"/>
      <c r="E32" s="23" t="s">
        <v>467</v>
      </c>
      <c r="F32" s="21">
        <v>57</v>
      </c>
      <c r="G32" s="8"/>
      <c r="H32" s="8"/>
    </row>
    <row r="33" spans="1:8" ht="14.1" customHeight="1" x14ac:dyDescent="0.25">
      <c r="A33" s="23" t="s">
        <v>451</v>
      </c>
      <c r="B33" s="21">
        <v>29</v>
      </c>
      <c r="C33" s="9">
        <f>C30+C31-C32</f>
        <v>0</v>
      </c>
      <c r="D33" s="9">
        <f>D30+D31-D32</f>
        <v>0</v>
      </c>
      <c r="E33" s="51"/>
      <c r="F33" s="52"/>
      <c r="G33" s="8"/>
      <c r="H33" s="8"/>
    </row>
    <row r="34" spans="1:8" ht="22.5" x14ac:dyDescent="0.25">
      <c r="A34" s="183" t="s">
        <v>439</v>
      </c>
      <c r="B34" s="183"/>
      <c r="C34" s="183"/>
      <c r="D34" s="183"/>
      <c r="E34" s="183"/>
      <c r="F34" s="183"/>
      <c r="G34" s="183"/>
      <c r="H34" s="183"/>
    </row>
    <row r="35" spans="1:8" s="53" customFormat="1" ht="15.75" x14ac:dyDescent="0.25">
      <c r="A35" s="50"/>
      <c r="B35" s="50"/>
      <c r="C35" s="50"/>
      <c r="D35" s="50"/>
      <c r="E35" s="50"/>
      <c r="F35" s="50"/>
      <c r="G35" s="190" t="s">
        <v>586</v>
      </c>
      <c r="H35" s="190"/>
    </row>
    <row r="36" spans="1:8" ht="15.75" x14ac:dyDescent="0.25">
      <c r="A36" s="189" t="s">
        <v>587</v>
      </c>
      <c r="B36" s="189"/>
      <c r="C36" s="189"/>
      <c r="D36" s="189"/>
      <c r="E36" s="189"/>
      <c r="F36" s="189"/>
      <c r="G36" s="189"/>
      <c r="H36" s="189"/>
    </row>
    <row r="37" spans="1:8" s="22" customFormat="1" ht="14.1" customHeight="1" x14ac:dyDescent="0.25">
      <c r="A37" s="21" t="s">
        <v>440</v>
      </c>
      <c r="B37" s="21" t="s">
        <v>441</v>
      </c>
      <c r="C37" s="21" t="s">
        <v>442</v>
      </c>
      <c r="D37" s="21" t="s">
        <v>443</v>
      </c>
      <c r="E37" s="21" t="s">
        <v>440</v>
      </c>
      <c r="F37" s="21" t="s">
        <v>441</v>
      </c>
      <c r="G37" s="21" t="s">
        <v>442</v>
      </c>
      <c r="H37" s="21" t="s">
        <v>443</v>
      </c>
    </row>
    <row r="38" spans="1:8" ht="14.1" customHeight="1" x14ac:dyDescent="0.25">
      <c r="A38" s="54" t="s">
        <v>516</v>
      </c>
      <c r="B38" s="21">
        <v>58</v>
      </c>
      <c r="C38" s="119" t="s">
        <v>584</v>
      </c>
      <c r="D38" s="119" t="s">
        <v>584</v>
      </c>
      <c r="E38" s="23" t="s">
        <v>13</v>
      </c>
      <c r="F38" s="21">
        <v>85</v>
      </c>
      <c r="G38" s="8"/>
      <c r="H38" s="8"/>
    </row>
    <row r="39" spans="1:8" ht="14.1" customHeight="1" x14ac:dyDescent="0.25">
      <c r="A39" s="23" t="s">
        <v>445</v>
      </c>
      <c r="B39" s="21">
        <v>59</v>
      </c>
      <c r="C39" s="8"/>
      <c r="D39" s="8"/>
      <c r="E39" s="26" t="s">
        <v>14</v>
      </c>
      <c r="F39" s="21">
        <v>86</v>
      </c>
      <c r="G39" s="8"/>
      <c r="H39" s="8"/>
    </row>
    <row r="40" spans="1:8" ht="14.1" customHeight="1" x14ac:dyDescent="0.25">
      <c r="A40" s="23" t="s">
        <v>447</v>
      </c>
      <c r="B40" s="21">
        <v>60</v>
      </c>
      <c r="C40" s="8"/>
      <c r="D40" s="8"/>
      <c r="E40" s="23" t="s">
        <v>15</v>
      </c>
      <c r="F40" s="21">
        <v>87</v>
      </c>
      <c r="G40" s="9">
        <f>C64+G38-G39</f>
        <v>0</v>
      </c>
      <c r="H40" s="9">
        <f>D64+H38-H39</f>
        <v>0</v>
      </c>
    </row>
    <row r="41" spans="1:8" ht="14.1" customHeight="1" x14ac:dyDescent="0.25">
      <c r="A41" s="23" t="s">
        <v>449</v>
      </c>
      <c r="B41" s="21">
        <v>61</v>
      </c>
      <c r="C41" s="8"/>
      <c r="D41" s="8"/>
      <c r="E41" s="23" t="s">
        <v>16</v>
      </c>
      <c r="F41" s="21">
        <v>88</v>
      </c>
      <c r="G41" s="119" t="s">
        <v>584</v>
      </c>
      <c r="H41" s="119" t="s">
        <v>584</v>
      </c>
    </row>
    <row r="42" spans="1:8" ht="14.1" customHeight="1" x14ac:dyDescent="0.25">
      <c r="A42" s="23" t="s">
        <v>451</v>
      </c>
      <c r="B42" s="21">
        <v>62</v>
      </c>
      <c r="C42" s="9">
        <f>C39+C40-C41</f>
        <v>0</v>
      </c>
      <c r="D42" s="9">
        <f>D39+D40-D41</f>
        <v>0</v>
      </c>
      <c r="E42" s="23" t="s">
        <v>8</v>
      </c>
      <c r="F42" s="21">
        <v>89</v>
      </c>
      <c r="G42" s="8"/>
      <c r="H42" s="8"/>
    </row>
    <row r="43" spans="1:8" ht="14.1" customHeight="1" x14ac:dyDescent="0.25">
      <c r="A43" s="26" t="s">
        <v>517</v>
      </c>
      <c r="B43" s="21">
        <v>63</v>
      </c>
      <c r="C43" s="119" t="s">
        <v>584</v>
      </c>
      <c r="D43" s="119" t="s">
        <v>584</v>
      </c>
      <c r="E43" s="23" t="s">
        <v>13</v>
      </c>
      <c r="F43" s="21">
        <v>90</v>
      </c>
      <c r="G43" s="8"/>
      <c r="H43" s="8"/>
    </row>
    <row r="44" spans="1:8" ht="14.1" customHeight="1" x14ac:dyDescent="0.25">
      <c r="A44" s="23" t="s">
        <v>445</v>
      </c>
      <c r="B44" s="21">
        <v>64</v>
      </c>
      <c r="C44" s="8"/>
      <c r="D44" s="8"/>
      <c r="E44" s="26" t="s">
        <v>17</v>
      </c>
      <c r="F44" s="21">
        <v>91</v>
      </c>
      <c r="G44" s="8"/>
      <c r="H44" s="8"/>
    </row>
    <row r="45" spans="1:8" ht="14.1" customHeight="1" x14ac:dyDescent="0.25">
      <c r="A45" s="23" t="s">
        <v>447</v>
      </c>
      <c r="B45" s="21">
        <v>65</v>
      </c>
      <c r="C45" s="8"/>
      <c r="D45" s="8"/>
      <c r="E45" s="23" t="s">
        <v>15</v>
      </c>
      <c r="F45" s="21">
        <v>92</v>
      </c>
      <c r="G45" s="9">
        <f>G42+G43-G44</f>
        <v>0</v>
      </c>
      <c r="H45" s="9">
        <f>H42+H43-H44</f>
        <v>0</v>
      </c>
    </row>
    <row r="46" spans="1:8" ht="14.1" customHeight="1" x14ac:dyDescent="0.25">
      <c r="A46" s="23" t="s">
        <v>449</v>
      </c>
      <c r="B46" s="21">
        <v>66</v>
      </c>
      <c r="C46" s="8"/>
      <c r="D46" s="8"/>
      <c r="E46" s="23" t="s">
        <v>18</v>
      </c>
      <c r="F46" s="21">
        <v>93</v>
      </c>
      <c r="G46" s="119" t="s">
        <v>584</v>
      </c>
      <c r="H46" s="119" t="s">
        <v>584</v>
      </c>
    </row>
    <row r="47" spans="1:8" ht="14.1" customHeight="1" x14ac:dyDescent="0.25">
      <c r="A47" s="23" t="s">
        <v>451</v>
      </c>
      <c r="B47" s="21">
        <v>67</v>
      </c>
      <c r="C47" s="9">
        <f>C44+C45-C46</f>
        <v>0</v>
      </c>
      <c r="D47" s="9">
        <f>D44+D45-D46</f>
        <v>0</v>
      </c>
      <c r="E47" s="23" t="s">
        <v>8</v>
      </c>
      <c r="F47" s="21">
        <v>94</v>
      </c>
      <c r="G47" s="8"/>
      <c r="H47" s="8"/>
    </row>
    <row r="48" spans="1:8" ht="14.1" customHeight="1" x14ac:dyDescent="0.25">
      <c r="A48" s="54" t="s">
        <v>518</v>
      </c>
      <c r="B48" s="21">
        <v>68</v>
      </c>
      <c r="C48" s="119" t="s">
        <v>584</v>
      </c>
      <c r="D48" s="119" t="s">
        <v>584</v>
      </c>
      <c r="E48" s="23" t="s">
        <v>13</v>
      </c>
      <c r="F48" s="21">
        <v>95</v>
      </c>
      <c r="G48" s="8"/>
      <c r="H48" s="8"/>
    </row>
    <row r="49" spans="1:8" ht="14.1" customHeight="1" x14ac:dyDescent="0.25">
      <c r="A49" s="23" t="s">
        <v>469</v>
      </c>
      <c r="B49" s="21">
        <v>69</v>
      </c>
      <c r="C49" s="8"/>
      <c r="D49" s="8"/>
      <c r="E49" s="26" t="s">
        <v>19</v>
      </c>
      <c r="F49" s="21">
        <v>96</v>
      </c>
      <c r="G49" s="8"/>
      <c r="H49" s="8"/>
    </row>
    <row r="50" spans="1:8" ht="14.1" customHeight="1" x14ac:dyDescent="0.25">
      <c r="A50" s="23" t="s">
        <v>470</v>
      </c>
      <c r="B50" s="21">
        <v>70</v>
      </c>
      <c r="C50" s="8"/>
      <c r="D50" s="8"/>
      <c r="E50" s="23" t="s">
        <v>15</v>
      </c>
      <c r="F50" s="21">
        <v>97</v>
      </c>
      <c r="G50" s="9">
        <f>G47+G48-G49</f>
        <v>0</v>
      </c>
      <c r="H50" s="9">
        <f>H47+H48-H49</f>
        <v>0</v>
      </c>
    </row>
    <row r="51" spans="1:8" ht="14.1" customHeight="1" x14ac:dyDescent="0.25">
      <c r="A51" s="23" t="s">
        <v>471</v>
      </c>
      <c r="B51" s="21">
        <v>71</v>
      </c>
      <c r="C51" s="8"/>
      <c r="D51" s="8"/>
      <c r="E51" s="54" t="s">
        <v>20</v>
      </c>
      <c r="F51" s="21">
        <v>98</v>
      </c>
      <c r="G51" s="119" t="s">
        <v>584</v>
      </c>
      <c r="H51" s="119" t="s">
        <v>584</v>
      </c>
    </row>
    <row r="52" spans="1:8" ht="14.1" customHeight="1" x14ac:dyDescent="0.25">
      <c r="A52" s="23" t="s">
        <v>472</v>
      </c>
      <c r="B52" s="21">
        <v>72</v>
      </c>
      <c r="C52" s="9">
        <f>C49+C50-C51</f>
        <v>0</v>
      </c>
      <c r="D52" s="9">
        <f>D49+D50-D51</f>
        <v>0</v>
      </c>
      <c r="E52" s="23" t="s">
        <v>8</v>
      </c>
      <c r="F52" s="59">
        <v>99</v>
      </c>
      <c r="G52" s="8"/>
      <c r="H52" s="8"/>
    </row>
    <row r="53" spans="1:8" ht="14.1" customHeight="1" x14ac:dyDescent="0.25">
      <c r="A53" s="54" t="s">
        <v>519</v>
      </c>
      <c r="B53" s="21">
        <v>73</v>
      </c>
      <c r="C53" s="119" t="s">
        <v>584</v>
      </c>
      <c r="D53" s="119" t="s">
        <v>584</v>
      </c>
      <c r="E53" s="23" t="s">
        <v>13</v>
      </c>
      <c r="F53" s="21">
        <v>100</v>
      </c>
      <c r="G53" s="8"/>
      <c r="H53" s="8"/>
    </row>
    <row r="54" spans="1:8" ht="14.1" customHeight="1" x14ac:dyDescent="0.25">
      <c r="A54" s="23" t="s">
        <v>473</v>
      </c>
      <c r="B54" s="21">
        <v>74</v>
      </c>
      <c r="C54" s="8"/>
      <c r="D54" s="8"/>
      <c r="E54" s="26" t="s">
        <v>21</v>
      </c>
      <c r="F54" s="21">
        <v>101</v>
      </c>
      <c r="G54" s="8"/>
      <c r="H54" s="8"/>
    </row>
    <row r="55" spans="1:8" ht="14.1" customHeight="1" x14ac:dyDescent="0.25">
      <c r="A55" s="23" t="s">
        <v>474</v>
      </c>
      <c r="B55" s="21">
        <v>75</v>
      </c>
      <c r="C55" s="8"/>
      <c r="D55" s="8"/>
      <c r="E55" s="23" t="s">
        <v>22</v>
      </c>
      <c r="F55" s="21">
        <v>102</v>
      </c>
      <c r="G55" s="9">
        <f>G52+G53-G54</f>
        <v>0</v>
      </c>
      <c r="H55" s="9">
        <f>H52+H53-H54</f>
        <v>0</v>
      </c>
    </row>
    <row r="56" spans="1:8" ht="14.1" customHeight="1" x14ac:dyDescent="0.25">
      <c r="A56" s="23" t="s">
        <v>475</v>
      </c>
      <c r="B56" s="21">
        <v>76</v>
      </c>
      <c r="C56" s="8"/>
      <c r="D56" s="8"/>
      <c r="E56" s="54" t="s">
        <v>23</v>
      </c>
      <c r="F56" s="21">
        <v>103</v>
      </c>
      <c r="G56" s="119" t="s">
        <v>584</v>
      </c>
      <c r="H56" s="119" t="s">
        <v>584</v>
      </c>
    </row>
    <row r="57" spans="1:8" ht="14.1" customHeight="1" x14ac:dyDescent="0.25">
      <c r="A57" s="23" t="s">
        <v>468</v>
      </c>
      <c r="B57" s="21">
        <v>77</v>
      </c>
      <c r="C57" s="9">
        <f>C54+C55-C56</f>
        <v>0</v>
      </c>
      <c r="D57" s="9">
        <f>D54+D55-D56</f>
        <v>0</v>
      </c>
      <c r="E57" s="56" t="s">
        <v>24</v>
      </c>
      <c r="F57" s="21">
        <v>104</v>
      </c>
      <c r="G57" s="9">
        <f>C21+C26+C31+G7+G12+G17+G22+G27+C40+C45</f>
        <v>0</v>
      </c>
      <c r="H57" s="9">
        <f>D21+D26+D31+H7+H12+H17+H22+H27+D40+D45</f>
        <v>0</v>
      </c>
    </row>
    <row r="58" spans="1:8" ht="14.1" customHeight="1" x14ac:dyDescent="0.25">
      <c r="A58" s="54" t="s">
        <v>520</v>
      </c>
      <c r="B58" s="21">
        <v>78</v>
      </c>
      <c r="C58" s="119" t="s">
        <v>584</v>
      </c>
      <c r="D58" s="119" t="s">
        <v>584</v>
      </c>
      <c r="E58" s="56" t="s">
        <v>25</v>
      </c>
      <c r="F58" s="21">
        <v>105</v>
      </c>
      <c r="G58" s="9">
        <f>C22+C27+C32+G8+G13+G18+G23+G28+C41+C46+G31+G32</f>
        <v>0</v>
      </c>
      <c r="H58" s="9">
        <f>D22+D27+D32+H8+H13+H18+H23+H28+D41+D46+H31+H32</f>
        <v>0</v>
      </c>
    </row>
    <row r="59" spans="1:8" ht="14.1" customHeight="1" x14ac:dyDescent="0.25">
      <c r="A59" s="23" t="s">
        <v>473</v>
      </c>
      <c r="B59" s="21">
        <v>79</v>
      </c>
      <c r="C59" s="8"/>
      <c r="D59" s="8"/>
      <c r="E59" s="58" t="s">
        <v>26</v>
      </c>
      <c r="F59" s="21">
        <v>106</v>
      </c>
      <c r="G59" s="8"/>
      <c r="H59" s="8"/>
    </row>
    <row r="60" spans="1:8" ht="14.1" customHeight="1" x14ac:dyDescent="0.25">
      <c r="A60" s="23" t="s">
        <v>474</v>
      </c>
      <c r="B60" s="21">
        <v>80</v>
      </c>
      <c r="C60" s="8"/>
      <c r="D60" s="8"/>
      <c r="E60" s="23" t="s">
        <v>27</v>
      </c>
      <c r="F60" s="21">
        <v>107</v>
      </c>
      <c r="G60" s="8"/>
      <c r="H60" s="8"/>
    </row>
    <row r="61" spans="1:8" ht="14.1" customHeight="1" x14ac:dyDescent="0.25">
      <c r="A61" s="23" t="s">
        <v>475</v>
      </c>
      <c r="B61" s="21">
        <v>81</v>
      </c>
      <c r="C61" s="8"/>
      <c r="D61" s="8"/>
      <c r="E61" s="23" t="s">
        <v>28</v>
      </c>
      <c r="F61" s="21">
        <v>108</v>
      </c>
      <c r="G61" s="8"/>
      <c r="H61" s="8"/>
    </row>
    <row r="62" spans="1:8" ht="15.75" x14ac:dyDescent="0.25">
      <c r="A62" s="101" t="s">
        <v>6</v>
      </c>
      <c r="B62" s="100">
        <v>82</v>
      </c>
      <c r="C62" s="9">
        <f>C59+C60-C61</f>
        <v>0</v>
      </c>
      <c r="D62" s="9">
        <f>D59+D60-D61</f>
        <v>0</v>
      </c>
      <c r="E62" s="23" t="s">
        <v>12</v>
      </c>
      <c r="F62" s="100">
        <v>109</v>
      </c>
      <c r="G62" s="4"/>
      <c r="H62" s="4"/>
    </row>
    <row r="63" spans="1:8" ht="15.75" x14ac:dyDescent="0.25">
      <c r="A63" s="54" t="s">
        <v>7</v>
      </c>
      <c r="B63" s="100">
        <v>83</v>
      </c>
      <c r="C63" s="119" t="s">
        <v>584</v>
      </c>
      <c r="D63" s="119" t="s">
        <v>584</v>
      </c>
      <c r="E63" s="23" t="s">
        <v>11</v>
      </c>
      <c r="F63" s="100">
        <v>110</v>
      </c>
      <c r="G63" s="4"/>
      <c r="H63" s="4"/>
    </row>
    <row r="64" spans="1:8" ht="15.75" x14ac:dyDescent="0.25">
      <c r="A64" s="23" t="s">
        <v>9</v>
      </c>
      <c r="B64" s="100">
        <v>84</v>
      </c>
      <c r="C64" s="4"/>
      <c r="D64" s="4"/>
      <c r="E64" s="58" t="s">
        <v>10</v>
      </c>
      <c r="F64" s="100">
        <v>111</v>
      </c>
      <c r="G64" s="4"/>
      <c r="H64" s="4"/>
    </row>
  </sheetData>
  <sheetProtection sheet="1" objects="1" scenarios="1"/>
  <mergeCells count="5">
    <mergeCell ref="A1:H1"/>
    <mergeCell ref="A3:H3"/>
    <mergeCell ref="A34:H34"/>
    <mergeCell ref="A36:H36"/>
    <mergeCell ref="G35:H35"/>
  </mergeCells>
  <phoneticPr fontId="3" type="noConversion"/>
  <pageMargins left="0.53" right="0.24" top="0.25" bottom="0.28000000000000003" header="0.17" footer="0.15"/>
  <pageSetup paperSize="256" orientation="portrait" horizontalDpi="4294967293" verticalDpi="180" copies="0" r:id="rId1"/>
  <headerFooter alignWithMargins="0"/>
  <rowBreaks count="1" manualBreakCount="1">
    <brk id="3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13" workbookViewId="0">
      <selection activeCell="C7" sqref="C7"/>
    </sheetView>
  </sheetViews>
  <sheetFormatPr defaultRowHeight="14.25" x14ac:dyDescent="0.15"/>
  <cols>
    <col min="1" max="1" width="45.75" style="60" customWidth="1"/>
    <col min="2" max="2" width="4.375" style="60" customWidth="1"/>
    <col min="3" max="3" width="17.5" style="60" customWidth="1"/>
    <col min="4" max="4" width="16.75" style="60" customWidth="1"/>
    <col min="5" max="5" width="18.25" style="60" customWidth="1"/>
    <col min="6" max="16384" width="9" style="60"/>
  </cols>
  <sheetData>
    <row r="1" spans="1:6" ht="25.5" customHeight="1" x14ac:dyDescent="0.15">
      <c r="A1" s="191" t="s">
        <v>674</v>
      </c>
      <c r="B1" s="191"/>
      <c r="C1" s="191"/>
      <c r="D1" s="191"/>
      <c r="E1" s="191"/>
      <c r="F1" s="65"/>
    </row>
    <row r="2" spans="1:6" s="62" customFormat="1" ht="15.75" x14ac:dyDescent="0.15">
      <c r="A2" s="64"/>
      <c r="B2" s="64"/>
      <c r="C2" s="64"/>
      <c r="D2" s="64"/>
      <c r="E2" s="61" t="s">
        <v>588</v>
      </c>
      <c r="F2" s="64"/>
    </row>
    <row r="3" spans="1:6" ht="26.25" customHeight="1" x14ac:dyDescent="0.15">
      <c r="A3" s="192" t="s">
        <v>299</v>
      </c>
      <c r="B3" s="192"/>
      <c r="C3" s="192"/>
      <c r="D3" s="192"/>
      <c r="E3" s="192"/>
      <c r="F3" s="66"/>
    </row>
    <row r="4" spans="1:6" s="63" customFormat="1" ht="24.95" customHeight="1" x14ac:dyDescent="0.25">
      <c r="A4" s="21" t="s">
        <v>727</v>
      </c>
      <c r="B4" s="21" t="s">
        <v>712</v>
      </c>
      <c r="C4" s="21" t="s">
        <v>719</v>
      </c>
      <c r="D4" s="21" t="s">
        <v>720</v>
      </c>
      <c r="E4" s="21" t="s">
        <v>721</v>
      </c>
      <c r="F4" s="67"/>
    </row>
    <row r="5" spans="1:6" ht="24.95" customHeight="1" x14ac:dyDescent="0.25">
      <c r="A5" s="56" t="s">
        <v>722</v>
      </c>
      <c r="B5" s="4"/>
      <c r="C5" s="1"/>
      <c r="D5" s="1"/>
      <c r="E5" s="1"/>
      <c r="F5" s="68"/>
    </row>
    <row r="6" spans="1:6" ht="24.95" customHeight="1" x14ac:dyDescent="0.25">
      <c r="A6" s="23" t="s">
        <v>729</v>
      </c>
      <c r="B6" s="21">
        <v>1</v>
      </c>
      <c r="C6" s="2">
        <f>C7</f>
        <v>0</v>
      </c>
      <c r="D6" s="2">
        <f>D7</f>
        <v>0</v>
      </c>
      <c r="E6" s="2">
        <f>E7</f>
        <v>0</v>
      </c>
      <c r="F6" s="68"/>
    </row>
    <row r="7" spans="1:6" ht="24.95" customHeight="1" x14ac:dyDescent="0.25">
      <c r="A7" s="23" t="s">
        <v>730</v>
      </c>
      <c r="B7" s="21">
        <v>2</v>
      </c>
      <c r="C7" s="1"/>
      <c r="D7" s="1"/>
      <c r="E7" s="1"/>
      <c r="F7" s="68"/>
    </row>
    <row r="8" spans="1:6" ht="24.95" customHeight="1" x14ac:dyDescent="0.25">
      <c r="A8" s="23" t="s">
        <v>731</v>
      </c>
      <c r="B8" s="21">
        <v>3</v>
      </c>
      <c r="C8" s="1"/>
      <c r="D8" s="1"/>
      <c r="E8" s="1"/>
      <c r="F8" s="68"/>
    </row>
    <row r="9" spans="1:6" ht="24.95" customHeight="1" x14ac:dyDescent="0.25">
      <c r="A9" s="23" t="s">
        <v>732</v>
      </c>
      <c r="B9" s="21">
        <v>4</v>
      </c>
      <c r="C9" s="1"/>
      <c r="D9" s="1"/>
      <c r="E9" s="1"/>
      <c r="F9" s="68"/>
    </row>
    <row r="10" spans="1:6" ht="24.95" customHeight="1" x14ac:dyDescent="0.25">
      <c r="A10" s="23" t="s">
        <v>733</v>
      </c>
      <c r="B10" s="21">
        <v>5</v>
      </c>
      <c r="C10" s="1"/>
      <c r="D10" s="1"/>
      <c r="E10" s="1"/>
      <c r="F10" s="68"/>
    </row>
    <row r="11" spans="1:6" ht="24.95" customHeight="1" x14ac:dyDescent="0.25">
      <c r="A11" s="23" t="s">
        <v>734</v>
      </c>
      <c r="B11" s="21">
        <v>6</v>
      </c>
      <c r="C11" s="2">
        <f>C6+C8+C9+C10</f>
        <v>0</v>
      </c>
      <c r="D11" s="2">
        <f>D6+D8+D9+D10</f>
        <v>0</v>
      </c>
      <c r="E11" s="2">
        <f>E6+E8+E9+E10</f>
        <v>0</v>
      </c>
      <c r="F11" s="68"/>
    </row>
    <row r="12" spans="1:6" ht="24.95" customHeight="1" x14ac:dyDescent="0.25">
      <c r="A12" s="56" t="s">
        <v>723</v>
      </c>
      <c r="B12" s="21">
        <v>7</v>
      </c>
      <c r="C12" s="1"/>
      <c r="D12" s="1"/>
      <c r="E12" s="1"/>
      <c r="F12" s="68"/>
    </row>
    <row r="13" spans="1:6" ht="24.95" customHeight="1" x14ac:dyDescent="0.25">
      <c r="A13" s="56" t="s">
        <v>724</v>
      </c>
      <c r="B13" s="21">
        <v>8</v>
      </c>
      <c r="C13" s="1"/>
      <c r="D13" s="1"/>
      <c r="E13" s="1"/>
      <c r="F13" s="68"/>
    </row>
    <row r="14" spans="1:6" ht="24.95" customHeight="1" x14ac:dyDescent="0.25">
      <c r="A14" s="23" t="s">
        <v>735</v>
      </c>
      <c r="B14" s="21">
        <v>9</v>
      </c>
      <c r="C14" s="2">
        <f>C11+C12-C13</f>
        <v>0</v>
      </c>
      <c r="D14" s="2">
        <f>D11+D12-D13</f>
        <v>0</v>
      </c>
      <c r="E14" s="2">
        <f>E11+E12-E13</f>
        <v>0</v>
      </c>
      <c r="F14" s="68"/>
    </row>
    <row r="15" spans="1:6" ht="24.95" customHeight="1" x14ac:dyDescent="0.25">
      <c r="A15" s="56" t="s">
        <v>725</v>
      </c>
      <c r="B15" s="21">
        <v>10</v>
      </c>
      <c r="C15" s="1"/>
      <c r="D15" s="1"/>
      <c r="E15" s="1"/>
      <c r="F15" s="68"/>
    </row>
    <row r="16" spans="1:6" ht="24.95" customHeight="1" x14ac:dyDescent="0.25">
      <c r="A16" s="56" t="s">
        <v>726</v>
      </c>
      <c r="B16" s="21">
        <v>11</v>
      </c>
      <c r="C16" s="1"/>
      <c r="D16" s="1"/>
      <c r="E16" s="1"/>
      <c r="F16" s="68"/>
    </row>
    <row r="17" spans="1:6" ht="24.95" customHeight="1" x14ac:dyDescent="0.25">
      <c r="A17" s="23" t="s">
        <v>736</v>
      </c>
      <c r="B17" s="21">
        <v>12</v>
      </c>
      <c r="C17" s="2">
        <f>C14-C15-C16</f>
        <v>0</v>
      </c>
      <c r="D17" s="2">
        <f>D14-D15-D16</f>
        <v>0</v>
      </c>
      <c r="E17" s="2">
        <f>E14-E15-E16</f>
        <v>0</v>
      </c>
      <c r="F17" s="68"/>
    </row>
  </sheetData>
  <sheetProtection sheet="1" objects="1" scenarios="1"/>
  <mergeCells count="2">
    <mergeCell ref="A1:E1"/>
    <mergeCell ref="A3:E3"/>
  </mergeCells>
  <phoneticPr fontId="3" type="noConversion"/>
  <pageMargins left="1.23" right="0.57999999999999996" top="0.68" bottom="0.46" header="0.39" footer="0.31"/>
  <pageSetup paperSize="256" orientation="portrait" horizontalDpi="4294967293" verticalDpi="180" copies="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75" workbookViewId="0">
      <selection sqref="A1:H1"/>
    </sheetView>
  </sheetViews>
  <sheetFormatPr defaultRowHeight="14.25" x14ac:dyDescent="0.15"/>
  <cols>
    <col min="1" max="2" width="9" style="60"/>
    <col min="3" max="3" width="4.5" style="60" customWidth="1"/>
    <col min="4" max="4" width="18.125" style="60" bestFit="1" customWidth="1"/>
    <col min="5" max="5" width="16.25" style="60" customWidth="1"/>
    <col min="6" max="6" width="17.125" style="60" bestFit="1" customWidth="1"/>
    <col min="7" max="7" width="16.875" style="60" customWidth="1"/>
    <col min="8" max="8" width="17.125" style="60" bestFit="1" customWidth="1"/>
    <col min="9" max="16384" width="9" style="60"/>
  </cols>
  <sheetData>
    <row r="1" spans="1:8" ht="24.95" customHeight="1" x14ac:dyDescent="0.3">
      <c r="A1" s="202" t="s">
        <v>1000</v>
      </c>
      <c r="B1" s="202"/>
      <c r="C1" s="202"/>
      <c r="D1" s="202"/>
      <c r="E1" s="202"/>
      <c r="F1" s="202"/>
      <c r="G1" s="202"/>
      <c r="H1" s="202"/>
    </row>
    <row r="2" spans="1:8" ht="24.95" customHeight="1" x14ac:dyDescent="0.25">
      <c r="A2" s="203" t="s">
        <v>962</v>
      </c>
      <c r="B2" s="203"/>
      <c r="C2" s="203"/>
      <c r="D2" s="203"/>
      <c r="E2" s="203"/>
      <c r="F2" s="203"/>
      <c r="G2" s="203"/>
      <c r="H2" s="203"/>
    </row>
    <row r="3" spans="1:8" ht="24.95" customHeight="1" x14ac:dyDescent="0.25">
      <c r="A3" s="56" t="s">
        <v>847</v>
      </c>
      <c r="B3" s="204"/>
      <c r="C3" s="205"/>
      <c r="D3" s="56" t="s">
        <v>706</v>
      </c>
      <c r="E3" s="69"/>
      <c r="F3" s="56" t="s">
        <v>705</v>
      </c>
      <c r="G3" s="69"/>
      <c r="H3" s="206" t="s">
        <v>589</v>
      </c>
    </row>
    <row r="4" spans="1:8" ht="24.95" customHeight="1" x14ac:dyDescent="0.25">
      <c r="A4" s="56" t="s">
        <v>703</v>
      </c>
      <c r="B4" s="205"/>
      <c r="C4" s="205"/>
      <c r="D4" s="56" t="s">
        <v>849</v>
      </c>
      <c r="E4" s="69"/>
      <c r="F4" s="56" t="s">
        <v>690</v>
      </c>
      <c r="G4" s="69"/>
      <c r="H4" s="206"/>
    </row>
    <row r="5" spans="1:8" ht="24.95" customHeight="1" x14ac:dyDescent="0.25">
      <c r="A5" s="56" t="s">
        <v>848</v>
      </c>
      <c r="B5" s="204"/>
      <c r="C5" s="205"/>
      <c r="D5" s="56" t="s">
        <v>704</v>
      </c>
      <c r="E5" s="69"/>
      <c r="F5" s="56" t="s">
        <v>691</v>
      </c>
      <c r="G5" s="69"/>
      <c r="H5" s="206"/>
    </row>
    <row r="6" spans="1:8" ht="24.95" customHeight="1" x14ac:dyDescent="0.15">
      <c r="A6" s="68"/>
      <c r="B6" s="68"/>
      <c r="C6" s="68"/>
      <c r="D6" s="68"/>
      <c r="E6" s="68"/>
      <c r="F6" s="68"/>
      <c r="G6" s="68"/>
      <c r="H6" s="68"/>
    </row>
    <row r="7" spans="1:8" s="63" customFormat="1" ht="24.95" customHeight="1" x14ac:dyDescent="0.25">
      <c r="A7" s="195" t="s">
        <v>692</v>
      </c>
      <c r="B7" s="196"/>
      <c r="C7" s="199" t="s">
        <v>823</v>
      </c>
      <c r="D7" s="21" t="s">
        <v>702</v>
      </c>
      <c r="E7" s="21" t="s">
        <v>693</v>
      </c>
      <c r="F7" s="21" t="s">
        <v>694</v>
      </c>
      <c r="G7" s="21" t="s">
        <v>695</v>
      </c>
      <c r="H7" s="21" t="s">
        <v>696</v>
      </c>
    </row>
    <row r="8" spans="1:8" s="63" customFormat="1" ht="24.95" customHeight="1" x14ac:dyDescent="0.15">
      <c r="A8" s="197"/>
      <c r="B8" s="198"/>
      <c r="C8" s="200"/>
      <c r="D8" s="21">
        <v>1</v>
      </c>
      <c r="E8" s="21">
        <v>2</v>
      </c>
      <c r="F8" s="21">
        <v>3</v>
      </c>
      <c r="G8" s="21">
        <v>4</v>
      </c>
      <c r="H8" s="21">
        <v>5</v>
      </c>
    </row>
    <row r="9" spans="1:8" ht="24.95" customHeight="1" x14ac:dyDescent="0.25">
      <c r="A9" s="193" t="s">
        <v>697</v>
      </c>
      <c r="B9" s="194"/>
      <c r="C9" s="21">
        <v>1</v>
      </c>
      <c r="D9" s="69"/>
      <c r="E9" s="69"/>
      <c r="F9" s="69"/>
      <c r="G9" s="69"/>
      <c r="H9" s="69"/>
    </row>
    <row r="10" spans="1:8" ht="24.95" customHeight="1" x14ac:dyDescent="0.25">
      <c r="A10" s="201" t="s">
        <v>747</v>
      </c>
      <c r="B10" s="194"/>
      <c r="C10" s="21">
        <v>2</v>
      </c>
      <c r="D10" s="69"/>
      <c r="E10" s="69"/>
      <c r="F10" s="69"/>
      <c r="G10" s="69"/>
      <c r="H10" s="69"/>
    </row>
    <row r="11" spans="1:8" ht="24.95" customHeight="1" x14ac:dyDescent="0.25">
      <c r="A11" s="193" t="s">
        <v>698</v>
      </c>
      <c r="B11" s="194"/>
      <c r="C11" s="21">
        <v>3</v>
      </c>
      <c r="D11" s="69"/>
      <c r="E11" s="69"/>
      <c r="F11" s="69"/>
      <c r="G11" s="69"/>
      <c r="H11" s="69"/>
    </row>
    <row r="12" spans="1:8" ht="24.95" customHeight="1" x14ac:dyDescent="0.25">
      <c r="A12" s="193" t="s">
        <v>699</v>
      </c>
      <c r="B12" s="194"/>
      <c r="C12" s="21">
        <v>4</v>
      </c>
      <c r="D12" s="69"/>
      <c r="E12" s="69"/>
      <c r="F12" s="69"/>
      <c r="G12" s="69"/>
      <c r="H12" s="69"/>
    </row>
    <row r="13" spans="1:8" ht="24.95" customHeight="1" x14ac:dyDescent="0.25">
      <c r="A13" s="193" t="s">
        <v>700</v>
      </c>
      <c r="B13" s="194"/>
      <c r="C13" s="21">
        <v>5</v>
      </c>
      <c r="D13" s="69"/>
      <c r="E13" s="69"/>
      <c r="F13" s="69"/>
      <c r="G13" s="69"/>
      <c r="H13" s="69"/>
    </row>
    <row r="14" spans="1:8" ht="24.95" customHeight="1" x14ac:dyDescent="0.15">
      <c r="A14" s="193" t="s">
        <v>701</v>
      </c>
      <c r="B14" s="194"/>
      <c r="C14" s="21">
        <v>6</v>
      </c>
      <c r="D14" s="2">
        <f>SUM(D9,D11:D13)</f>
        <v>0</v>
      </c>
      <c r="E14" s="2">
        <f>SUM(E9,E11:E13)</f>
        <v>0</v>
      </c>
      <c r="F14" s="2">
        <f>SUM(F9,F11:F13)</f>
        <v>0</v>
      </c>
      <c r="G14" s="2">
        <f>SUM(G9,G11:G13)</f>
        <v>0</v>
      </c>
      <c r="H14" s="2">
        <f>SUM(H9,H11:H13)</f>
        <v>0</v>
      </c>
    </row>
    <row r="15" spans="1:8" x14ac:dyDescent="0.15">
      <c r="A15" s="68"/>
      <c r="B15" s="68"/>
      <c r="C15" s="68"/>
      <c r="D15" s="68"/>
      <c r="E15" s="68"/>
      <c r="F15" s="68"/>
      <c r="G15" s="68"/>
      <c r="H15" s="68"/>
    </row>
    <row r="16" spans="1:8" x14ac:dyDescent="0.15">
      <c r="A16" s="68"/>
      <c r="B16" s="68"/>
      <c r="C16" s="68"/>
      <c r="D16" s="68"/>
      <c r="E16" s="68"/>
      <c r="F16" s="68"/>
      <c r="G16" s="68"/>
      <c r="H16" s="68"/>
    </row>
    <row r="17" spans="1:8" x14ac:dyDescent="0.15">
      <c r="A17" s="68"/>
      <c r="B17" s="68"/>
      <c r="C17" s="68"/>
      <c r="D17" s="68"/>
      <c r="E17" s="68"/>
      <c r="F17" s="68"/>
      <c r="G17" s="68"/>
      <c r="H17" s="68"/>
    </row>
    <row r="18" spans="1:8" ht="24.95" customHeight="1" x14ac:dyDescent="0.3">
      <c r="A18" s="202" t="s">
        <v>1000</v>
      </c>
      <c r="B18" s="202"/>
      <c r="C18" s="202"/>
      <c r="D18" s="202"/>
      <c r="E18" s="202"/>
      <c r="F18" s="202"/>
      <c r="G18" s="202"/>
      <c r="H18" s="202"/>
    </row>
    <row r="19" spans="1:8" ht="24.95" customHeight="1" x14ac:dyDescent="0.25">
      <c r="A19" s="203" t="s">
        <v>675</v>
      </c>
      <c r="B19" s="203"/>
      <c r="C19" s="203"/>
      <c r="D19" s="203"/>
      <c r="E19" s="203"/>
      <c r="F19" s="203"/>
      <c r="G19" s="203"/>
      <c r="H19" s="203"/>
    </row>
    <row r="20" spans="1:8" ht="24.95" customHeight="1" x14ac:dyDescent="0.25">
      <c r="A20" s="56" t="s">
        <v>847</v>
      </c>
      <c r="B20" s="204"/>
      <c r="C20" s="205"/>
      <c r="D20" s="56" t="s">
        <v>706</v>
      </c>
      <c r="E20" s="69"/>
      <c r="F20" s="56" t="s">
        <v>705</v>
      </c>
      <c r="G20" s="69"/>
      <c r="H20" s="206" t="s">
        <v>589</v>
      </c>
    </row>
    <row r="21" spans="1:8" ht="24.95" customHeight="1" x14ac:dyDescent="0.25">
      <c r="A21" s="56" t="s">
        <v>703</v>
      </c>
      <c r="B21" s="205"/>
      <c r="C21" s="205"/>
      <c r="D21" s="56" t="s">
        <v>849</v>
      </c>
      <c r="E21" s="69"/>
      <c r="F21" s="56" t="s">
        <v>690</v>
      </c>
      <c r="G21" s="69"/>
      <c r="H21" s="206"/>
    </row>
    <row r="22" spans="1:8" ht="24.95" customHeight="1" x14ac:dyDescent="0.25">
      <c r="A22" s="56" t="s">
        <v>848</v>
      </c>
      <c r="B22" s="204"/>
      <c r="C22" s="205"/>
      <c r="D22" s="56" t="s">
        <v>704</v>
      </c>
      <c r="E22" s="69"/>
      <c r="F22" s="56" t="s">
        <v>691</v>
      </c>
      <c r="G22" s="69"/>
      <c r="H22" s="206"/>
    </row>
    <row r="23" spans="1:8" ht="24.95" customHeight="1" x14ac:dyDescent="0.15">
      <c r="A23" s="68"/>
      <c r="B23" s="68"/>
      <c r="C23" s="68"/>
      <c r="D23" s="68"/>
      <c r="E23" s="68"/>
      <c r="F23" s="68"/>
      <c r="G23" s="68"/>
      <c r="H23" s="68"/>
    </row>
    <row r="24" spans="1:8" ht="24.95" customHeight="1" x14ac:dyDescent="0.25">
      <c r="A24" s="195" t="s">
        <v>692</v>
      </c>
      <c r="B24" s="196"/>
      <c r="C24" s="199" t="s">
        <v>823</v>
      </c>
      <c r="D24" s="21" t="s">
        <v>702</v>
      </c>
      <c r="E24" s="21" t="s">
        <v>693</v>
      </c>
      <c r="F24" s="21" t="s">
        <v>694</v>
      </c>
      <c r="G24" s="21" t="s">
        <v>695</v>
      </c>
      <c r="H24" s="21" t="s">
        <v>696</v>
      </c>
    </row>
    <row r="25" spans="1:8" ht="24.95" customHeight="1" x14ac:dyDescent="0.15">
      <c r="A25" s="197"/>
      <c r="B25" s="198"/>
      <c r="C25" s="200"/>
      <c r="D25" s="21">
        <v>1</v>
      </c>
      <c r="E25" s="21">
        <v>2</v>
      </c>
      <c r="F25" s="21">
        <v>3</v>
      </c>
      <c r="G25" s="21">
        <v>4</v>
      </c>
      <c r="H25" s="21">
        <v>5</v>
      </c>
    </row>
    <row r="26" spans="1:8" ht="24.95" customHeight="1" x14ac:dyDescent="0.25">
      <c r="A26" s="193" t="s">
        <v>697</v>
      </c>
      <c r="B26" s="194"/>
      <c r="C26" s="21">
        <v>1</v>
      </c>
      <c r="D26" s="69"/>
      <c r="E26" s="69"/>
      <c r="F26" s="69"/>
      <c r="G26" s="69"/>
      <c r="H26" s="69"/>
    </row>
    <row r="27" spans="1:8" ht="24.95" customHeight="1" x14ac:dyDescent="0.25">
      <c r="A27" s="201" t="s">
        <v>747</v>
      </c>
      <c r="B27" s="194"/>
      <c r="C27" s="21">
        <v>2</v>
      </c>
      <c r="D27" s="69"/>
      <c r="E27" s="69"/>
      <c r="F27" s="69"/>
      <c r="G27" s="69"/>
      <c r="H27" s="69"/>
    </row>
    <row r="28" spans="1:8" ht="24.95" customHeight="1" x14ac:dyDescent="0.25">
      <c r="A28" s="193" t="s">
        <v>698</v>
      </c>
      <c r="B28" s="194"/>
      <c r="C28" s="21">
        <v>3</v>
      </c>
      <c r="D28" s="69"/>
      <c r="E28" s="69"/>
      <c r="F28" s="69"/>
      <c r="G28" s="69"/>
      <c r="H28" s="69"/>
    </row>
    <row r="29" spans="1:8" ht="24.95" customHeight="1" x14ac:dyDescent="0.25">
      <c r="A29" s="193" t="s">
        <v>699</v>
      </c>
      <c r="B29" s="194"/>
      <c r="C29" s="21">
        <v>4</v>
      </c>
      <c r="D29" s="69"/>
      <c r="E29" s="69"/>
      <c r="F29" s="69"/>
      <c r="G29" s="69"/>
      <c r="H29" s="69"/>
    </row>
    <row r="30" spans="1:8" ht="24.95" customHeight="1" x14ac:dyDescent="0.25">
      <c r="A30" s="193" t="s">
        <v>700</v>
      </c>
      <c r="B30" s="194"/>
      <c r="C30" s="21">
        <v>5</v>
      </c>
      <c r="D30" s="69"/>
      <c r="E30" s="69"/>
      <c r="F30" s="69"/>
      <c r="G30" s="69"/>
      <c r="H30" s="69"/>
    </row>
    <row r="31" spans="1:8" ht="24.95" customHeight="1" x14ac:dyDescent="0.15">
      <c r="A31" s="193" t="s">
        <v>701</v>
      </c>
      <c r="B31" s="194"/>
      <c r="C31" s="21">
        <v>6</v>
      </c>
      <c r="D31" s="2">
        <f>SUM(D26,D28:D30)</f>
        <v>0</v>
      </c>
      <c r="E31" s="2">
        <f>SUM(E26,E28:E30)</f>
        <v>0</v>
      </c>
      <c r="F31" s="2">
        <f>SUM(F26,F28:F30)</f>
        <v>0</v>
      </c>
      <c r="G31" s="2">
        <f>SUM(G26,G28:G30)</f>
        <v>0</v>
      </c>
      <c r="H31" s="2">
        <f>SUM(H26,H28:H30)</f>
        <v>0</v>
      </c>
    </row>
  </sheetData>
  <sheetProtection sheet="1" objects="1" scenarios="1"/>
  <mergeCells count="28">
    <mergeCell ref="A13:B13"/>
    <mergeCell ref="A14:B14"/>
    <mergeCell ref="A12:B12"/>
    <mergeCell ref="A11:B11"/>
    <mergeCell ref="B3:C3"/>
    <mergeCell ref="B4:C4"/>
    <mergeCell ref="B5:C5"/>
    <mergeCell ref="A7:B8"/>
    <mergeCell ref="C7:C8"/>
    <mergeCell ref="A1:H1"/>
    <mergeCell ref="A2:H2"/>
    <mergeCell ref="H3:H5"/>
    <mergeCell ref="A9:B9"/>
    <mergeCell ref="A10:B10"/>
    <mergeCell ref="C24:C25"/>
    <mergeCell ref="A26:B26"/>
    <mergeCell ref="A27:B27"/>
    <mergeCell ref="A18:H18"/>
    <mergeCell ref="A19:H19"/>
    <mergeCell ref="B20:C20"/>
    <mergeCell ref="H20:H22"/>
    <mergeCell ref="B21:C21"/>
    <mergeCell ref="B22:C22"/>
    <mergeCell ref="A28:B28"/>
    <mergeCell ref="A29:B29"/>
    <mergeCell ref="A30:B30"/>
    <mergeCell ref="A31:B31"/>
    <mergeCell ref="A24:B25"/>
  </mergeCells>
  <phoneticPr fontId="3" type="noConversion"/>
  <pageMargins left="0.93" right="0.54" top="0.98425196850393704" bottom="0.98425196850393704" header="0.51181102362204722" footer="0.51181102362204722"/>
  <pageSetup paperSize="256" orientation="portrait" horizontalDpi="4294967293" verticalDpi="180" copies="0" r:id="rId1"/>
  <headerFooter alignWithMargins="0"/>
  <rowBreaks count="1" manualBreakCount="1">
    <brk id="1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workbookViewId="0">
      <selection activeCell="D4" sqref="D4"/>
    </sheetView>
  </sheetViews>
  <sheetFormatPr defaultRowHeight="14.25" x14ac:dyDescent="0.15"/>
  <cols>
    <col min="1" max="1" width="15.125" style="60" customWidth="1"/>
    <col min="2" max="2" width="3.25" style="63" customWidth="1"/>
    <col min="3" max="5" width="12.625" style="134" customWidth="1"/>
    <col min="6" max="6" width="17.375" style="60" customWidth="1"/>
    <col min="7" max="7" width="3.75" style="63" customWidth="1"/>
    <col min="8" max="10" width="12.625" style="134" customWidth="1"/>
    <col min="11" max="16384" width="9" style="60"/>
  </cols>
  <sheetData>
    <row r="1" spans="1:10" ht="25.5" x14ac:dyDescent="0.3">
      <c r="A1" s="207" t="s">
        <v>521</v>
      </c>
      <c r="B1" s="207"/>
      <c r="C1" s="207"/>
      <c r="D1" s="207"/>
      <c r="E1" s="207"/>
      <c r="F1" s="207"/>
      <c r="G1" s="207"/>
      <c r="H1" s="207"/>
      <c r="I1" s="207"/>
      <c r="J1" s="207"/>
    </row>
    <row r="2" spans="1:10" ht="15.75" x14ac:dyDescent="0.25">
      <c r="A2" s="208" t="s">
        <v>590</v>
      </c>
      <c r="B2" s="209"/>
      <c r="C2" s="209"/>
      <c r="D2" s="209"/>
      <c r="E2" s="209"/>
      <c r="F2" s="209"/>
      <c r="G2" s="209"/>
      <c r="H2" s="209"/>
      <c r="I2" s="209"/>
      <c r="J2" s="209"/>
    </row>
    <row r="3" spans="1:10" ht="15.75" x14ac:dyDescent="0.25">
      <c r="A3" s="203" t="s">
        <v>300</v>
      </c>
      <c r="B3" s="203"/>
      <c r="C3" s="203"/>
      <c r="D3" s="203"/>
      <c r="E3" s="203"/>
      <c r="F3" s="203"/>
      <c r="G3" s="203"/>
      <c r="H3" s="203"/>
      <c r="I3" s="203"/>
      <c r="J3" s="203"/>
    </row>
    <row r="4" spans="1:10" s="71" customFormat="1" ht="28.5" customHeight="1" x14ac:dyDescent="0.15">
      <c r="A4" s="70" t="s">
        <v>476</v>
      </c>
      <c r="B4" s="70" t="s">
        <v>477</v>
      </c>
      <c r="C4" s="133" t="s">
        <v>478</v>
      </c>
      <c r="D4" s="133" t="s">
        <v>479</v>
      </c>
      <c r="E4" s="133" t="s">
        <v>480</v>
      </c>
      <c r="F4" s="70" t="s">
        <v>481</v>
      </c>
      <c r="G4" s="70" t="s">
        <v>477</v>
      </c>
      <c r="H4" s="133" t="s">
        <v>478</v>
      </c>
      <c r="I4" s="133" t="s">
        <v>479</v>
      </c>
      <c r="J4" s="133" t="s">
        <v>480</v>
      </c>
    </row>
    <row r="5" spans="1:10" ht="15.75" x14ac:dyDescent="0.25">
      <c r="A5" s="23" t="s">
        <v>482</v>
      </c>
      <c r="B5" s="21">
        <v>1</v>
      </c>
      <c r="C5" s="8"/>
      <c r="D5" s="8"/>
      <c r="E5" s="8"/>
      <c r="F5" s="23" t="s">
        <v>482</v>
      </c>
      <c r="G5" s="21">
        <v>21</v>
      </c>
      <c r="H5" s="8"/>
      <c r="I5" s="8"/>
      <c r="J5" s="8"/>
    </row>
    <row r="6" spans="1:10" ht="15.75" x14ac:dyDescent="0.25">
      <c r="A6" s="23" t="s">
        <v>483</v>
      </c>
      <c r="B6" s="21">
        <v>2</v>
      </c>
      <c r="C6" s="8"/>
      <c r="D6" s="8"/>
      <c r="E6" s="8"/>
      <c r="F6" s="23" t="s">
        <v>483</v>
      </c>
      <c r="G6" s="21">
        <v>22</v>
      </c>
      <c r="H6" s="8"/>
      <c r="I6" s="8"/>
      <c r="J6" s="8"/>
    </row>
    <row r="7" spans="1:10" ht="15.75" x14ac:dyDescent="0.25">
      <c r="A7" s="23" t="s">
        <v>484</v>
      </c>
      <c r="B7" s="21">
        <v>3</v>
      </c>
      <c r="C7" s="8"/>
      <c r="D7" s="8"/>
      <c r="E7" s="8"/>
      <c r="F7" s="23" t="s">
        <v>485</v>
      </c>
      <c r="G7" s="21">
        <v>23</v>
      </c>
      <c r="H7" s="8"/>
      <c r="I7" s="8"/>
      <c r="J7" s="8"/>
    </row>
    <row r="8" spans="1:10" ht="15.75" x14ac:dyDescent="0.25">
      <c r="A8" s="23" t="s">
        <v>486</v>
      </c>
      <c r="B8" s="21">
        <v>4</v>
      </c>
      <c r="C8" s="8"/>
      <c r="D8" s="8"/>
      <c r="E8" s="8"/>
      <c r="F8" s="23" t="s">
        <v>487</v>
      </c>
      <c r="G8" s="21">
        <v>24</v>
      </c>
      <c r="H8" s="8"/>
      <c r="I8" s="8"/>
      <c r="J8" s="8"/>
    </row>
    <row r="9" spans="1:10" ht="15.75" x14ac:dyDescent="0.25">
      <c r="A9" s="23" t="s">
        <v>488</v>
      </c>
      <c r="B9" s="21">
        <v>5</v>
      </c>
      <c r="C9" s="8"/>
      <c r="D9" s="8"/>
      <c r="E9" s="8"/>
      <c r="F9" s="23" t="s">
        <v>489</v>
      </c>
      <c r="G9" s="21">
        <v>25</v>
      </c>
      <c r="H9" s="8"/>
      <c r="I9" s="8"/>
      <c r="J9" s="8"/>
    </row>
    <row r="10" spans="1:10" ht="15.75" x14ac:dyDescent="0.25">
      <c r="A10" s="23" t="s">
        <v>490</v>
      </c>
      <c r="B10" s="21">
        <v>6</v>
      </c>
      <c r="C10" s="8"/>
      <c r="D10" s="8"/>
      <c r="E10" s="8"/>
      <c r="F10" s="23" t="s">
        <v>491</v>
      </c>
      <c r="G10" s="21">
        <v>26</v>
      </c>
      <c r="H10" s="8"/>
      <c r="I10" s="8"/>
      <c r="J10" s="8"/>
    </row>
    <row r="11" spans="1:10" ht="15.75" x14ac:dyDescent="0.25">
      <c r="A11" s="23" t="s">
        <v>492</v>
      </c>
      <c r="B11" s="21">
        <v>7</v>
      </c>
      <c r="C11" s="8"/>
      <c r="D11" s="8"/>
      <c r="E11" s="8"/>
      <c r="F11" s="23" t="s">
        <v>493</v>
      </c>
      <c r="G11" s="21">
        <v>27</v>
      </c>
      <c r="H11" s="8"/>
      <c r="I11" s="8"/>
      <c r="J11" s="8"/>
    </row>
    <row r="12" spans="1:10" ht="15.75" x14ac:dyDescent="0.25">
      <c r="A12" s="23" t="s">
        <v>494</v>
      </c>
      <c r="B12" s="21">
        <v>8</v>
      </c>
      <c r="C12" s="8"/>
      <c r="D12" s="8"/>
      <c r="E12" s="8"/>
      <c r="F12" s="23" t="s">
        <v>495</v>
      </c>
      <c r="G12" s="21">
        <v>28</v>
      </c>
      <c r="H12" s="8"/>
      <c r="I12" s="8"/>
      <c r="J12" s="8"/>
    </row>
    <row r="13" spans="1:10" ht="15.75" x14ac:dyDescent="0.25">
      <c r="A13" s="23" t="s">
        <v>496</v>
      </c>
      <c r="B13" s="21">
        <v>9</v>
      </c>
      <c r="C13" s="8"/>
      <c r="D13" s="8"/>
      <c r="E13" s="8"/>
      <c r="F13" s="23" t="s">
        <v>497</v>
      </c>
      <c r="G13" s="21">
        <v>29</v>
      </c>
      <c r="H13" s="8"/>
      <c r="I13" s="8"/>
      <c r="J13" s="8"/>
    </row>
    <row r="14" spans="1:10" ht="15.75" x14ac:dyDescent="0.25">
      <c r="A14" s="23" t="s">
        <v>498</v>
      </c>
      <c r="B14" s="21">
        <v>10</v>
      </c>
      <c r="C14" s="8"/>
      <c r="D14" s="8"/>
      <c r="E14" s="8"/>
      <c r="F14" s="23" t="s">
        <v>498</v>
      </c>
      <c r="G14" s="21">
        <v>30</v>
      </c>
      <c r="H14" s="8"/>
      <c r="I14" s="8"/>
      <c r="J14" s="8"/>
    </row>
    <row r="15" spans="1:10" ht="15.75" x14ac:dyDescent="0.25">
      <c r="A15" s="23" t="s">
        <v>499</v>
      </c>
      <c r="B15" s="21">
        <v>11</v>
      </c>
      <c r="C15" s="8"/>
      <c r="D15" s="8"/>
      <c r="E15" s="8"/>
      <c r="F15" s="23" t="s">
        <v>500</v>
      </c>
      <c r="G15" s="21">
        <v>31</v>
      </c>
      <c r="H15" s="8"/>
      <c r="I15" s="8"/>
      <c r="J15" s="8"/>
    </row>
    <row r="16" spans="1:10" ht="15.75" x14ac:dyDescent="0.25">
      <c r="A16" s="23" t="s">
        <v>501</v>
      </c>
      <c r="B16" s="21">
        <v>12</v>
      </c>
      <c r="C16" s="8"/>
      <c r="D16" s="8"/>
      <c r="E16" s="8"/>
      <c r="F16" s="23" t="s">
        <v>502</v>
      </c>
      <c r="G16" s="21">
        <v>32</v>
      </c>
      <c r="H16" s="8"/>
      <c r="I16" s="8"/>
      <c r="J16" s="8"/>
    </row>
    <row r="17" spans="1:10" ht="15.75" x14ac:dyDescent="0.25">
      <c r="A17" s="4"/>
      <c r="B17" s="21">
        <v>13</v>
      </c>
      <c r="C17" s="8"/>
      <c r="D17" s="8"/>
      <c r="E17" s="8"/>
      <c r="F17" s="23" t="s">
        <v>503</v>
      </c>
      <c r="G17" s="21">
        <v>33</v>
      </c>
      <c r="H17" s="8"/>
      <c r="I17" s="8"/>
      <c r="J17" s="8"/>
    </row>
    <row r="18" spans="1:10" ht="15.75" x14ac:dyDescent="0.25">
      <c r="A18" s="4"/>
      <c r="B18" s="21">
        <v>14</v>
      </c>
      <c r="C18" s="8"/>
      <c r="D18" s="8"/>
      <c r="E18" s="8"/>
      <c r="F18" s="23" t="s">
        <v>504</v>
      </c>
      <c r="G18" s="21">
        <v>34</v>
      </c>
      <c r="H18" s="8"/>
      <c r="I18" s="8"/>
      <c r="J18" s="8"/>
    </row>
    <row r="19" spans="1:10" ht="15.75" x14ac:dyDescent="0.25">
      <c r="A19" s="4"/>
      <c r="B19" s="21">
        <v>15</v>
      </c>
      <c r="C19" s="8"/>
      <c r="D19" s="8"/>
      <c r="E19" s="8"/>
      <c r="F19" s="23" t="s">
        <v>505</v>
      </c>
      <c r="G19" s="21">
        <v>35</v>
      </c>
      <c r="H19" s="8"/>
      <c r="I19" s="8"/>
      <c r="J19" s="8"/>
    </row>
    <row r="20" spans="1:10" ht="15.75" x14ac:dyDescent="0.25">
      <c r="A20" s="4"/>
      <c r="B20" s="21">
        <v>16</v>
      </c>
      <c r="C20" s="8"/>
      <c r="D20" s="8"/>
      <c r="E20" s="8"/>
      <c r="F20" s="4"/>
      <c r="G20" s="21">
        <v>36</v>
      </c>
      <c r="H20" s="8"/>
      <c r="I20" s="8"/>
      <c r="J20" s="8"/>
    </row>
    <row r="21" spans="1:10" ht="15.75" x14ac:dyDescent="0.25">
      <c r="A21" s="4"/>
      <c r="B21" s="21">
        <v>17</v>
      </c>
      <c r="C21" s="8"/>
      <c r="D21" s="8"/>
      <c r="E21" s="8"/>
      <c r="F21" s="4"/>
      <c r="G21" s="21">
        <v>37</v>
      </c>
      <c r="H21" s="8"/>
      <c r="I21" s="8"/>
      <c r="J21" s="8"/>
    </row>
    <row r="22" spans="1:10" ht="15.75" x14ac:dyDescent="0.25">
      <c r="A22" s="4"/>
      <c r="B22" s="21">
        <v>18</v>
      </c>
      <c r="C22" s="8"/>
      <c r="D22" s="8"/>
      <c r="E22" s="8"/>
      <c r="F22" s="4"/>
      <c r="G22" s="21">
        <v>38</v>
      </c>
      <c r="H22" s="8"/>
      <c r="I22" s="8"/>
      <c r="J22" s="8"/>
    </row>
    <row r="23" spans="1:10" ht="15.75" x14ac:dyDescent="0.25">
      <c r="A23" s="4"/>
      <c r="B23" s="21">
        <v>19</v>
      </c>
      <c r="C23" s="8"/>
      <c r="D23" s="8"/>
      <c r="E23" s="8"/>
      <c r="F23" s="4"/>
      <c r="G23" s="21">
        <v>39</v>
      </c>
      <c r="H23" s="8"/>
      <c r="I23" s="8"/>
      <c r="J23" s="8"/>
    </row>
    <row r="24" spans="1:10" ht="15.75" x14ac:dyDescent="0.25">
      <c r="A24" s="56" t="s">
        <v>506</v>
      </c>
      <c r="B24" s="21">
        <v>20</v>
      </c>
      <c r="C24" s="9">
        <f>SUM(C5:C23)</f>
        <v>0</v>
      </c>
      <c r="D24" s="9">
        <f>SUM(D5:D23)</f>
        <v>0</v>
      </c>
      <c r="E24" s="9">
        <f>SUM(E5:E23)</f>
        <v>0</v>
      </c>
      <c r="F24" s="56" t="s">
        <v>507</v>
      </c>
      <c r="G24" s="21">
        <v>40</v>
      </c>
      <c r="H24" s="9">
        <f>SUM(H5:H23)</f>
        <v>0</v>
      </c>
      <c r="I24" s="9">
        <f>SUM(I5:I23)</f>
        <v>0</v>
      </c>
      <c r="J24" s="9">
        <f>SUM(J5:J23)</f>
        <v>0</v>
      </c>
    </row>
  </sheetData>
  <sheetProtection sheet="1" objects="1" scenarios="1"/>
  <mergeCells count="3">
    <mergeCell ref="A1:J1"/>
    <mergeCell ref="A2:J2"/>
    <mergeCell ref="A3:J3"/>
  </mergeCells>
  <phoneticPr fontId="3" type="noConversion"/>
  <pageMargins left="0.69" right="0.27" top="0.69" bottom="0.76" header="0.5" footer="0.5"/>
  <pageSetup paperSize="256" orientation="portrait" horizontalDpi="4294967293" verticalDpi="180" copies="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C5" sqref="C5"/>
    </sheetView>
  </sheetViews>
  <sheetFormatPr defaultRowHeight="14.25" x14ac:dyDescent="0.15"/>
  <cols>
    <col min="1" max="1" width="25.375" style="60" customWidth="1"/>
    <col min="2" max="2" width="3.75" style="63" customWidth="1"/>
    <col min="3" max="7" width="14.625" style="60" customWidth="1"/>
    <col min="8" max="16384" width="9" style="60"/>
  </cols>
  <sheetData>
    <row r="1" spans="1:7" ht="22.5" x14ac:dyDescent="0.25">
      <c r="A1" s="210" t="s">
        <v>933</v>
      </c>
      <c r="B1" s="210"/>
      <c r="C1" s="210"/>
      <c r="D1" s="210"/>
      <c r="E1" s="210"/>
      <c r="F1" s="210"/>
      <c r="G1" s="210"/>
    </row>
    <row r="2" spans="1:7" ht="15.75" x14ac:dyDescent="0.25">
      <c r="A2" s="209" t="s">
        <v>591</v>
      </c>
      <c r="B2" s="209"/>
      <c r="C2" s="209"/>
      <c r="D2" s="209"/>
      <c r="E2" s="209"/>
      <c r="F2" s="209"/>
      <c r="G2" s="209"/>
    </row>
    <row r="3" spans="1:7" ht="15.75" x14ac:dyDescent="0.25">
      <c r="A3" s="203" t="s">
        <v>592</v>
      </c>
      <c r="B3" s="203"/>
      <c r="C3" s="203"/>
      <c r="D3" s="203"/>
      <c r="E3" s="203"/>
      <c r="F3" s="203"/>
      <c r="G3" s="203"/>
    </row>
    <row r="4" spans="1:7" s="71" customFormat="1" ht="28.5" x14ac:dyDescent="0.15">
      <c r="A4" s="70" t="s">
        <v>923</v>
      </c>
      <c r="B4" s="70" t="s">
        <v>712</v>
      </c>
      <c r="C4" s="70" t="s">
        <v>916</v>
      </c>
      <c r="D4" s="70" t="s">
        <v>917</v>
      </c>
      <c r="E4" s="70" t="s">
        <v>918</v>
      </c>
      <c r="F4" s="70" t="s">
        <v>919</v>
      </c>
      <c r="G4" s="70" t="s">
        <v>920</v>
      </c>
    </row>
    <row r="5" spans="1:7" s="63" customFormat="1" ht="18" customHeight="1" x14ac:dyDescent="0.15">
      <c r="A5" s="52"/>
      <c r="B5" s="52"/>
      <c r="C5" s="21">
        <v>1</v>
      </c>
      <c r="D5" s="21">
        <v>2</v>
      </c>
      <c r="E5" s="21">
        <v>3</v>
      </c>
      <c r="F5" s="21">
        <v>4</v>
      </c>
      <c r="G5" s="21">
        <v>5</v>
      </c>
    </row>
    <row r="6" spans="1:7" ht="18" customHeight="1" x14ac:dyDescent="0.25">
      <c r="A6" s="56" t="s">
        <v>921</v>
      </c>
      <c r="B6" s="21">
        <v>1</v>
      </c>
      <c r="C6" s="8"/>
      <c r="D6" s="8"/>
      <c r="E6" s="8"/>
      <c r="F6" s="8"/>
      <c r="G6" s="9">
        <f t="shared" ref="G6:G20" si="0">C6-D6-E6-F6</f>
        <v>0</v>
      </c>
    </row>
    <row r="7" spans="1:7" ht="18" customHeight="1" x14ac:dyDescent="0.25">
      <c r="A7" s="56" t="s">
        <v>924</v>
      </c>
      <c r="B7" s="21">
        <v>2</v>
      </c>
      <c r="C7" s="8"/>
      <c r="D7" s="8"/>
      <c r="E7" s="8"/>
      <c r="F7" s="8"/>
      <c r="G7" s="9">
        <f t="shared" si="0"/>
        <v>0</v>
      </c>
    </row>
    <row r="8" spans="1:7" ht="18" customHeight="1" x14ac:dyDescent="0.25">
      <c r="A8" s="56" t="s">
        <v>925</v>
      </c>
      <c r="B8" s="21">
        <v>3</v>
      </c>
      <c r="C8" s="8"/>
      <c r="D8" s="8"/>
      <c r="E8" s="8"/>
      <c r="F8" s="8"/>
      <c r="G8" s="9">
        <f t="shared" si="0"/>
        <v>0</v>
      </c>
    </row>
    <row r="9" spans="1:7" ht="18" customHeight="1" x14ac:dyDescent="0.25">
      <c r="A9" s="56" t="s">
        <v>926</v>
      </c>
      <c r="B9" s="21">
        <v>4</v>
      </c>
      <c r="C9" s="8"/>
      <c r="D9" s="8"/>
      <c r="E9" s="8"/>
      <c r="F9" s="8"/>
      <c r="G9" s="9">
        <f t="shared" si="0"/>
        <v>0</v>
      </c>
    </row>
    <row r="10" spans="1:7" ht="18" customHeight="1" x14ac:dyDescent="0.25">
      <c r="A10" s="56" t="s">
        <v>927</v>
      </c>
      <c r="B10" s="21">
        <v>5</v>
      </c>
      <c r="C10" s="8"/>
      <c r="D10" s="8"/>
      <c r="E10" s="8"/>
      <c r="F10" s="8"/>
      <c r="G10" s="9">
        <f t="shared" si="0"/>
        <v>0</v>
      </c>
    </row>
    <row r="11" spans="1:7" ht="18" customHeight="1" x14ac:dyDescent="0.25">
      <c r="A11" s="56" t="s">
        <v>928</v>
      </c>
      <c r="B11" s="21">
        <v>6</v>
      </c>
      <c r="C11" s="8"/>
      <c r="D11" s="8"/>
      <c r="E11" s="8"/>
      <c r="F11" s="8"/>
      <c r="G11" s="9">
        <f t="shared" si="0"/>
        <v>0</v>
      </c>
    </row>
    <row r="12" spans="1:7" ht="18" customHeight="1" x14ac:dyDescent="0.25">
      <c r="A12" s="56" t="s">
        <v>929</v>
      </c>
      <c r="B12" s="21">
        <v>7</v>
      </c>
      <c r="C12" s="8"/>
      <c r="D12" s="8"/>
      <c r="E12" s="8"/>
      <c r="F12" s="8"/>
      <c r="G12" s="9">
        <f t="shared" si="0"/>
        <v>0</v>
      </c>
    </row>
    <row r="13" spans="1:7" ht="18" customHeight="1" x14ac:dyDescent="0.25">
      <c r="A13" s="56" t="s">
        <v>930</v>
      </c>
      <c r="B13" s="21">
        <v>8</v>
      </c>
      <c r="C13" s="8"/>
      <c r="D13" s="8"/>
      <c r="E13" s="8"/>
      <c r="F13" s="8"/>
      <c r="G13" s="9">
        <f t="shared" si="0"/>
        <v>0</v>
      </c>
    </row>
    <row r="14" spans="1:7" ht="18" customHeight="1" x14ac:dyDescent="0.25">
      <c r="A14" s="56" t="s">
        <v>931</v>
      </c>
      <c r="B14" s="21">
        <v>9</v>
      </c>
      <c r="C14" s="8"/>
      <c r="D14" s="8"/>
      <c r="E14" s="8"/>
      <c r="F14" s="8"/>
      <c r="G14" s="9">
        <f t="shared" si="0"/>
        <v>0</v>
      </c>
    </row>
    <row r="15" spans="1:7" ht="18" customHeight="1" x14ac:dyDescent="0.25">
      <c r="A15" s="4"/>
      <c r="B15" s="21">
        <v>10</v>
      </c>
      <c r="C15" s="8"/>
      <c r="D15" s="8"/>
      <c r="E15" s="8"/>
      <c r="F15" s="8"/>
      <c r="G15" s="8"/>
    </row>
    <row r="16" spans="1:7" ht="18" customHeight="1" x14ac:dyDescent="0.25">
      <c r="A16" s="56" t="s">
        <v>922</v>
      </c>
      <c r="B16" s="21">
        <v>11</v>
      </c>
      <c r="C16" s="8"/>
      <c r="D16" s="8"/>
      <c r="E16" s="8"/>
      <c r="F16" s="8"/>
      <c r="G16" s="9">
        <f t="shared" si="0"/>
        <v>0</v>
      </c>
    </row>
    <row r="17" spans="1:7" ht="18" customHeight="1" x14ac:dyDescent="0.25">
      <c r="A17" s="56" t="s">
        <v>932</v>
      </c>
      <c r="B17" s="21">
        <v>12</v>
      </c>
      <c r="C17" s="8"/>
      <c r="D17" s="8"/>
      <c r="E17" s="8"/>
      <c r="F17" s="8"/>
      <c r="G17" s="9">
        <f t="shared" si="0"/>
        <v>0</v>
      </c>
    </row>
    <row r="18" spans="1:7" ht="18" customHeight="1" x14ac:dyDescent="0.25">
      <c r="A18" s="56" t="s">
        <v>925</v>
      </c>
      <c r="B18" s="21">
        <v>13</v>
      </c>
      <c r="C18" s="8"/>
      <c r="D18" s="8"/>
      <c r="E18" s="8"/>
      <c r="F18" s="8"/>
      <c r="G18" s="9">
        <f t="shared" si="0"/>
        <v>0</v>
      </c>
    </row>
    <row r="19" spans="1:7" ht="18" customHeight="1" x14ac:dyDescent="0.25">
      <c r="A19" s="56" t="s">
        <v>926</v>
      </c>
      <c r="B19" s="21">
        <v>14</v>
      </c>
      <c r="C19" s="8"/>
      <c r="D19" s="8"/>
      <c r="E19" s="8"/>
      <c r="F19" s="8"/>
      <c r="G19" s="9">
        <f t="shared" si="0"/>
        <v>0</v>
      </c>
    </row>
    <row r="20" spans="1:7" ht="18" customHeight="1" x14ac:dyDescent="0.25">
      <c r="A20" s="56" t="s">
        <v>927</v>
      </c>
      <c r="B20" s="21">
        <v>15</v>
      </c>
      <c r="C20" s="8"/>
      <c r="D20" s="8"/>
      <c r="E20" s="8"/>
      <c r="F20" s="8"/>
      <c r="G20" s="9">
        <f t="shared" si="0"/>
        <v>0</v>
      </c>
    </row>
  </sheetData>
  <sheetProtection sheet="1" objects="1" scenarios="1"/>
  <mergeCells count="3">
    <mergeCell ref="A1:G1"/>
    <mergeCell ref="A2:G2"/>
    <mergeCell ref="A3:G3"/>
  </mergeCells>
  <phoneticPr fontId="3" type="noConversion"/>
  <pageMargins left="1.1299999999999999" right="0.75" top="0.86" bottom="1" header="0.5" footer="0.5"/>
  <pageSetup paperSize="256" orientation="portrait" horizontalDpi="4294967293" verticalDpi="180" copies="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workbookViewId="0">
      <selection sqref="A1:H1"/>
    </sheetView>
  </sheetViews>
  <sheetFormatPr defaultRowHeight="14.25" x14ac:dyDescent="0.15"/>
  <cols>
    <col min="1" max="1" width="23.625" style="60" customWidth="1"/>
    <col min="2" max="2" width="3.625" style="63" customWidth="1"/>
    <col min="3" max="3" width="13.5" style="60" customWidth="1"/>
    <col min="4" max="4" width="13.625" style="60" customWidth="1"/>
    <col min="5" max="5" width="23.5" style="60" customWidth="1"/>
    <col min="6" max="6" width="4" style="63" customWidth="1"/>
    <col min="7" max="7" width="13.5" style="60" customWidth="1"/>
    <col min="8" max="8" width="13.625" style="60" customWidth="1"/>
    <col min="9" max="16384" width="9" style="60"/>
  </cols>
  <sheetData>
    <row r="1" spans="1:8" ht="22.5" x14ac:dyDescent="0.25">
      <c r="A1" s="210" t="s">
        <v>934</v>
      </c>
      <c r="B1" s="210"/>
      <c r="C1" s="210"/>
      <c r="D1" s="210"/>
      <c r="E1" s="210"/>
      <c r="F1" s="210"/>
      <c r="G1" s="210"/>
      <c r="H1" s="210"/>
    </row>
    <row r="2" spans="1:8" ht="15.75" x14ac:dyDescent="0.25">
      <c r="A2" s="209" t="s">
        <v>676</v>
      </c>
      <c r="B2" s="209"/>
      <c r="C2" s="209"/>
      <c r="D2" s="209"/>
      <c r="E2" s="209"/>
      <c r="F2" s="209"/>
      <c r="G2" s="209"/>
      <c r="H2" s="209"/>
    </row>
    <row r="3" spans="1:8" ht="15.75" x14ac:dyDescent="0.25">
      <c r="A3" s="211" t="s">
        <v>301</v>
      </c>
      <c r="B3" s="211"/>
      <c r="C3" s="211"/>
      <c r="D3" s="211"/>
      <c r="E3" s="211"/>
      <c r="F3" s="211"/>
      <c r="G3" s="211"/>
      <c r="H3" s="211"/>
    </row>
    <row r="4" spans="1:8" s="71" customFormat="1" ht="28.5" x14ac:dyDescent="0.15">
      <c r="A4" s="70" t="s">
        <v>958</v>
      </c>
      <c r="B4" s="70" t="s">
        <v>823</v>
      </c>
      <c r="C4" s="70" t="s">
        <v>935</v>
      </c>
      <c r="D4" s="70" t="s">
        <v>936</v>
      </c>
      <c r="E4" s="70" t="s">
        <v>958</v>
      </c>
      <c r="F4" s="70" t="s">
        <v>823</v>
      </c>
      <c r="G4" s="70" t="s">
        <v>935</v>
      </c>
      <c r="H4" s="70" t="s">
        <v>936</v>
      </c>
    </row>
    <row r="5" spans="1:8" ht="20.100000000000001" customHeight="1" x14ac:dyDescent="0.25">
      <c r="A5" s="56" t="s">
        <v>937</v>
      </c>
      <c r="B5" s="21">
        <v>1</v>
      </c>
      <c r="C5" s="8"/>
      <c r="D5" s="8"/>
      <c r="E5" s="56" t="s">
        <v>946</v>
      </c>
      <c r="F5" s="21">
        <v>15</v>
      </c>
      <c r="G5" s="8"/>
      <c r="H5" s="8"/>
    </row>
    <row r="6" spans="1:8" ht="20.100000000000001" customHeight="1" x14ac:dyDescent="0.25">
      <c r="A6" s="23" t="s">
        <v>938</v>
      </c>
      <c r="B6" s="21">
        <v>2</v>
      </c>
      <c r="C6" s="8"/>
      <c r="D6" s="8"/>
      <c r="E6" s="23" t="s">
        <v>947</v>
      </c>
      <c r="F6" s="21">
        <v>16</v>
      </c>
      <c r="G6" s="8"/>
      <c r="H6" s="8"/>
    </row>
    <row r="7" spans="1:8" ht="20.100000000000001" customHeight="1" x14ac:dyDescent="0.25">
      <c r="A7" s="23" t="s">
        <v>939</v>
      </c>
      <c r="B7" s="21">
        <v>3</v>
      </c>
      <c r="C7" s="8"/>
      <c r="D7" s="8"/>
      <c r="E7" s="23" t="s">
        <v>948</v>
      </c>
      <c r="F7" s="21">
        <v>17</v>
      </c>
      <c r="G7" s="8"/>
      <c r="H7" s="8"/>
    </row>
    <row r="8" spans="1:8" ht="20.100000000000001" customHeight="1" x14ac:dyDescent="0.25">
      <c r="A8" s="23" t="s">
        <v>940</v>
      </c>
      <c r="B8" s="21">
        <v>4</v>
      </c>
      <c r="C8" s="8"/>
      <c r="D8" s="8"/>
      <c r="E8" s="23" t="s">
        <v>949</v>
      </c>
      <c r="F8" s="21">
        <v>18</v>
      </c>
      <c r="G8" s="8"/>
      <c r="H8" s="8"/>
    </row>
    <row r="9" spans="1:8" ht="20.100000000000001" customHeight="1" x14ac:dyDescent="0.25">
      <c r="A9" s="23" t="s">
        <v>941</v>
      </c>
      <c r="B9" s="21">
        <v>5</v>
      </c>
      <c r="C9" s="8"/>
      <c r="D9" s="8"/>
      <c r="E9" s="25" t="s">
        <v>960</v>
      </c>
      <c r="F9" s="21">
        <v>19</v>
      </c>
      <c r="G9" s="8"/>
      <c r="H9" s="8"/>
    </row>
    <row r="10" spans="1:8" ht="20.100000000000001" customHeight="1" x14ac:dyDescent="0.25">
      <c r="A10" s="25" t="s">
        <v>959</v>
      </c>
      <c r="B10" s="21">
        <v>6</v>
      </c>
      <c r="C10" s="8"/>
      <c r="D10" s="8"/>
      <c r="E10" s="23" t="s">
        <v>950</v>
      </c>
      <c r="F10" s="21">
        <v>20</v>
      </c>
      <c r="G10" s="8"/>
      <c r="H10" s="8"/>
    </row>
    <row r="11" spans="1:8" ht="20.100000000000001" customHeight="1" x14ac:dyDescent="0.25">
      <c r="A11" s="23" t="s">
        <v>942</v>
      </c>
      <c r="B11" s="21">
        <v>7</v>
      </c>
      <c r="C11" s="8"/>
      <c r="D11" s="8"/>
      <c r="E11" s="23" t="s">
        <v>951</v>
      </c>
      <c r="F11" s="21">
        <v>21</v>
      </c>
      <c r="G11" s="8"/>
      <c r="H11" s="8"/>
    </row>
    <row r="12" spans="1:8" ht="20.100000000000001" customHeight="1" x14ac:dyDescent="0.25">
      <c r="A12" s="23" t="s">
        <v>943</v>
      </c>
      <c r="B12" s="21">
        <v>8</v>
      </c>
      <c r="C12" s="8"/>
      <c r="D12" s="8"/>
      <c r="E12" s="23" t="s">
        <v>952</v>
      </c>
      <c r="F12" s="21">
        <v>22</v>
      </c>
      <c r="G12" s="8"/>
      <c r="H12" s="8"/>
    </row>
    <row r="13" spans="1:8" ht="20.100000000000001" customHeight="1" x14ac:dyDescent="0.25">
      <c r="A13" s="23" t="s">
        <v>945</v>
      </c>
      <c r="B13" s="21">
        <v>9</v>
      </c>
      <c r="C13" s="8"/>
      <c r="D13" s="8"/>
      <c r="E13" s="23" t="s">
        <v>953</v>
      </c>
      <c r="F13" s="21">
        <v>23</v>
      </c>
      <c r="G13" s="8"/>
      <c r="H13" s="8"/>
    </row>
    <row r="14" spans="1:8" ht="20.100000000000001" customHeight="1" x14ac:dyDescent="0.25">
      <c r="A14" s="72"/>
      <c r="B14" s="21">
        <v>10</v>
      </c>
      <c r="C14" s="8"/>
      <c r="D14" s="8"/>
      <c r="E14" s="23" t="s">
        <v>954</v>
      </c>
      <c r="F14" s="21">
        <v>24</v>
      </c>
      <c r="G14" s="8"/>
      <c r="H14" s="8"/>
    </row>
    <row r="15" spans="1:8" ht="20.100000000000001" customHeight="1" x14ac:dyDescent="0.25">
      <c r="A15" s="4"/>
      <c r="B15" s="21">
        <v>11</v>
      </c>
      <c r="C15" s="8"/>
      <c r="D15" s="8"/>
      <c r="E15" s="23" t="s">
        <v>317</v>
      </c>
      <c r="F15" s="21">
        <v>25</v>
      </c>
      <c r="G15" s="8"/>
      <c r="H15" s="8"/>
    </row>
    <row r="16" spans="1:8" ht="20.100000000000001" customHeight="1" x14ac:dyDescent="0.25">
      <c r="A16" s="4"/>
      <c r="B16" s="21">
        <v>12</v>
      </c>
      <c r="C16" s="8"/>
      <c r="D16" s="8"/>
      <c r="E16" s="23" t="s">
        <v>955</v>
      </c>
      <c r="F16" s="21">
        <v>26</v>
      </c>
      <c r="G16" s="8"/>
      <c r="H16" s="8"/>
    </row>
    <row r="17" spans="1:8" ht="20.100000000000001" customHeight="1" x14ac:dyDescent="0.25">
      <c r="A17" s="4"/>
      <c r="B17" s="21">
        <v>13</v>
      </c>
      <c r="C17" s="8"/>
      <c r="D17" s="8"/>
      <c r="E17" s="25" t="s">
        <v>961</v>
      </c>
      <c r="F17" s="21">
        <v>27</v>
      </c>
      <c r="G17" s="8"/>
      <c r="H17" s="8"/>
    </row>
    <row r="18" spans="1:8" ht="20.100000000000001" customHeight="1" x14ac:dyDescent="0.25">
      <c r="A18" s="4"/>
      <c r="B18" s="52"/>
      <c r="C18" s="8"/>
      <c r="D18" s="8"/>
      <c r="E18" s="23" t="s">
        <v>956</v>
      </c>
      <c r="F18" s="21">
        <v>28</v>
      </c>
      <c r="G18" s="8"/>
      <c r="H18" s="8"/>
    </row>
    <row r="19" spans="1:8" ht="20.100000000000001" customHeight="1" x14ac:dyDescent="0.25">
      <c r="A19" s="56" t="s">
        <v>944</v>
      </c>
      <c r="B19" s="21">
        <v>14</v>
      </c>
      <c r="C19" s="9">
        <f>SUM(C5:C18)</f>
        <v>0</v>
      </c>
      <c r="D19" s="9">
        <f>SUM(D5:D18)</f>
        <v>0</v>
      </c>
      <c r="E19" s="21" t="s">
        <v>957</v>
      </c>
      <c r="F19" s="21">
        <v>29</v>
      </c>
      <c r="G19" s="9">
        <f>SUM(G5:G18)</f>
        <v>0</v>
      </c>
      <c r="H19" s="9">
        <f>SUM(H5:H18)</f>
        <v>0</v>
      </c>
    </row>
  </sheetData>
  <sheetProtection sheet="1" objects="1" scenarios="1"/>
  <mergeCells count="3">
    <mergeCell ref="A1:H1"/>
    <mergeCell ref="A2:H2"/>
    <mergeCell ref="A3:H3"/>
  </mergeCells>
  <phoneticPr fontId="3" type="noConversion"/>
  <pageMargins left="0.87" right="0.56000000000000005" top="0.83" bottom="0.91" header="0.5" footer="0.5"/>
  <pageSetup paperSize="256" orientation="portrait" horizontalDpi="4294967293" verticalDpi="180" copies="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election sqref="A1:H1"/>
    </sheetView>
  </sheetViews>
  <sheetFormatPr defaultRowHeight="14.25" x14ac:dyDescent="0.15"/>
  <cols>
    <col min="1" max="1" width="23.25" style="60" customWidth="1"/>
    <col min="2" max="2" width="4.25" style="60" customWidth="1"/>
    <col min="3" max="4" width="15" style="60" customWidth="1"/>
    <col min="5" max="5" width="22.75" style="60" customWidth="1"/>
    <col min="6" max="6" width="4.375" style="60" customWidth="1"/>
    <col min="7" max="8" width="15" style="60" customWidth="1"/>
    <col min="9" max="16384" width="9" style="60"/>
  </cols>
  <sheetData>
    <row r="1" spans="1:8" ht="25.5" x14ac:dyDescent="0.3">
      <c r="A1" s="202" t="s">
        <v>1001</v>
      </c>
      <c r="B1" s="202"/>
      <c r="C1" s="202"/>
      <c r="D1" s="202"/>
      <c r="E1" s="202"/>
      <c r="F1" s="202"/>
      <c r="G1" s="202"/>
      <c r="H1" s="202"/>
    </row>
    <row r="2" spans="1:8" s="62" customFormat="1" ht="15" customHeight="1" x14ac:dyDescent="0.25">
      <c r="A2" s="74"/>
      <c r="B2" s="74"/>
      <c r="C2" s="74"/>
      <c r="D2" s="74"/>
      <c r="E2" s="74"/>
      <c r="F2" s="74"/>
      <c r="G2" s="212" t="s">
        <v>593</v>
      </c>
      <c r="H2" s="212"/>
    </row>
    <row r="3" spans="1:8" ht="15" customHeight="1" x14ac:dyDescent="0.25">
      <c r="A3" s="203" t="s">
        <v>302</v>
      </c>
      <c r="B3" s="203"/>
      <c r="C3" s="203"/>
      <c r="D3" s="203"/>
      <c r="E3" s="203"/>
      <c r="F3" s="203"/>
      <c r="G3" s="203"/>
      <c r="H3" s="203"/>
    </row>
    <row r="4" spans="1:8" s="63" customFormat="1" ht="15" customHeight="1" x14ac:dyDescent="0.25">
      <c r="A4" s="21" t="s">
        <v>787</v>
      </c>
      <c r="B4" s="21" t="s">
        <v>712</v>
      </c>
      <c r="C4" s="21" t="s">
        <v>850</v>
      </c>
      <c r="D4" s="21" t="s">
        <v>718</v>
      </c>
      <c r="E4" s="21" t="s">
        <v>782</v>
      </c>
      <c r="F4" s="21" t="s">
        <v>712</v>
      </c>
      <c r="G4" s="21" t="s">
        <v>850</v>
      </c>
      <c r="H4" s="21" t="s">
        <v>718</v>
      </c>
    </row>
    <row r="5" spans="1:8" ht="15" customHeight="1" x14ac:dyDescent="0.25">
      <c r="A5" s="54" t="s">
        <v>784</v>
      </c>
      <c r="B5" s="21">
        <v>1</v>
      </c>
      <c r="C5" s="9">
        <f>SUM(C6:C19)</f>
        <v>0</v>
      </c>
      <c r="D5" s="9">
        <f>SUM(D6:D19)</f>
        <v>0</v>
      </c>
      <c r="E5" s="23" t="s">
        <v>900</v>
      </c>
      <c r="F5" s="21">
        <v>27</v>
      </c>
      <c r="G5" s="8"/>
      <c r="H5" s="9">
        <f>管理费用!E14+管理费用!E15</f>
        <v>0</v>
      </c>
    </row>
    <row r="6" spans="1:8" ht="15" customHeight="1" x14ac:dyDescent="0.25">
      <c r="A6" s="23" t="s">
        <v>874</v>
      </c>
      <c r="B6" s="21">
        <v>2</v>
      </c>
      <c r="C6" s="8"/>
      <c r="D6" s="9">
        <f>制造费用及产品销售费用!J5</f>
        <v>0</v>
      </c>
      <c r="E6" s="25" t="s">
        <v>688</v>
      </c>
      <c r="F6" s="21">
        <v>28</v>
      </c>
      <c r="G6" s="8"/>
      <c r="H6" s="9">
        <f>管理费用!J5</f>
        <v>0</v>
      </c>
    </row>
    <row r="7" spans="1:8" ht="15" customHeight="1" x14ac:dyDescent="0.25">
      <c r="A7" s="23" t="s">
        <v>875</v>
      </c>
      <c r="B7" s="21">
        <v>3</v>
      </c>
      <c r="C7" s="8"/>
      <c r="D7" s="9">
        <f>制造费用及产品销售费用!J6</f>
        <v>0</v>
      </c>
      <c r="E7" s="23" t="s">
        <v>901</v>
      </c>
      <c r="F7" s="21">
        <v>29</v>
      </c>
      <c r="G7" s="8"/>
      <c r="H7" s="9">
        <f>管理费用!E19</f>
        <v>0</v>
      </c>
    </row>
    <row r="8" spans="1:8" ht="15" customHeight="1" x14ac:dyDescent="0.25">
      <c r="A8" s="23" t="s">
        <v>876</v>
      </c>
      <c r="B8" s="21">
        <v>4</v>
      </c>
      <c r="C8" s="8"/>
      <c r="D8" s="9">
        <f>制造费用及产品销售费用!J8</f>
        <v>0</v>
      </c>
      <c r="E8" s="23" t="s">
        <v>902</v>
      </c>
      <c r="F8" s="21">
        <v>30</v>
      </c>
      <c r="G8" s="8"/>
      <c r="H8" s="9">
        <f>管理费用!E7</f>
        <v>0</v>
      </c>
    </row>
    <row r="9" spans="1:8" ht="15" customHeight="1" x14ac:dyDescent="0.25">
      <c r="A9" s="23" t="s">
        <v>877</v>
      </c>
      <c r="B9" s="21">
        <v>5</v>
      </c>
      <c r="C9" s="8"/>
      <c r="D9" s="9">
        <f>制造费用及产品销售费用!J9</f>
        <v>0</v>
      </c>
      <c r="E9" s="25" t="s">
        <v>687</v>
      </c>
      <c r="F9" s="21">
        <v>31</v>
      </c>
      <c r="G9" s="8"/>
      <c r="H9" s="9">
        <f>管理费用!E20</f>
        <v>0</v>
      </c>
    </row>
    <row r="10" spans="1:8" ht="15" customHeight="1" x14ac:dyDescent="0.25">
      <c r="A10" s="23" t="s">
        <v>878</v>
      </c>
      <c r="B10" s="21">
        <v>6</v>
      </c>
      <c r="C10" s="8"/>
      <c r="D10" s="9">
        <f>制造费用及产品销售费用!J10</f>
        <v>0</v>
      </c>
      <c r="E10" s="23" t="s">
        <v>903</v>
      </c>
      <c r="F10" s="21">
        <v>32</v>
      </c>
      <c r="G10" s="8"/>
      <c r="H10" s="9">
        <f>管理费用!J16</f>
        <v>0</v>
      </c>
    </row>
    <row r="11" spans="1:8" ht="15" customHeight="1" x14ac:dyDescent="0.25">
      <c r="A11" s="23" t="s">
        <v>879</v>
      </c>
      <c r="B11" s="21">
        <v>7</v>
      </c>
      <c r="C11" s="8"/>
      <c r="D11" s="9">
        <f>制造费用及产品销售费用!J11</f>
        <v>0</v>
      </c>
      <c r="E11" s="23" t="s">
        <v>904</v>
      </c>
      <c r="F11" s="21">
        <v>33</v>
      </c>
      <c r="G11" s="8"/>
      <c r="H11" s="9">
        <f>管理费用!E13</f>
        <v>0</v>
      </c>
    </row>
    <row r="12" spans="1:8" ht="15" customHeight="1" x14ac:dyDescent="0.25">
      <c r="A12" s="23" t="s">
        <v>880</v>
      </c>
      <c r="B12" s="21">
        <v>8</v>
      </c>
      <c r="C12" s="8"/>
      <c r="D12" s="9">
        <f>制造费用及产品销售费用!J14</f>
        <v>0</v>
      </c>
      <c r="E12" s="23" t="s">
        <v>905</v>
      </c>
      <c r="F12" s="21">
        <v>34</v>
      </c>
      <c r="G12" s="8"/>
      <c r="H12" s="9">
        <f>管理费用!J11</f>
        <v>0</v>
      </c>
    </row>
    <row r="13" spans="1:8" ht="15" customHeight="1" x14ac:dyDescent="0.25">
      <c r="A13" s="23" t="s">
        <v>881</v>
      </c>
      <c r="B13" s="21">
        <v>9</v>
      </c>
      <c r="C13" s="8"/>
      <c r="D13" s="8"/>
      <c r="E13" s="23" t="s">
        <v>906</v>
      </c>
      <c r="F13" s="21">
        <v>35</v>
      </c>
      <c r="G13" s="8"/>
      <c r="H13" s="9">
        <f>管理费用!J13</f>
        <v>0</v>
      </c>
    </row>
    <row r="14" spans="1:8" ht="15" customHeight="1" x14ac:dyDescent="0.25">
      <c r="A14" s="23" t="s">
        <v>882</v>
      </c>
      <c r="B14" s="21">
        <v>10</v>
      </c>
      <c r="C14" s="8"/>
      <c r="D14" s="8"/>
      <c r="E14" s="23" t="s">
        <v>907</v>
      </c>
      <c r="F14" s="21">
        <v>36</v>
      </c>
      <c r="G14" s="8"/>
      <c r="H14" s="9">
        <f>管理费用!J14</f>
        <v>0</v>
      </c>
    </row>
    <row r="15" spans="1:8" ht="15" customHeight="1" x14ac:dyDescent="0.25">
      <c r="A15" s="23" t="s">
        <v>883</v>
      </c>
      <c r="B15" s="21">
        <v>11</v>
      </c>
      <c r="C15" s="8"/>
      <c r="D15" s="8"/>
      <c r="E15" s="23" t="s">
        <v>908</v>
      </c>
      <c r="F15" s="21">
        <v>37</v>
      </c>
      <c r="G15" s="8"/>
      <c r="H15" s="9">
        <f>管理费用!J12</f>
        <v>0</v>
      </c>
    </row>
    <row r="16" spans="1:8" ht="15" customHeight="1" x14ac:dyDescent="0.25">
      <c r="A16" s="23" t="s">
        <v>884</v>
      </c>
      <c r="B16" s="21">
        <v>12</v>
      </c>
      <c r="C16" s="8"/>
      <c r="D16" s="9">
        <f>制造费用及产品销售费用!J13</f>
        <v>0</v>
      </c>
      <c r="E16" s="23" t="s">
        <v>909</v>
      </c>
      <c r="F16" s="21">
        <v>38</v>
      </c>
      <c r="G16" s="8"/>
      <c r="H16" s="8"/>
    </row>
    <row r="17" spans="1:8" ht="15" customHeight="1" x14ac:dyDescent="0.25">
      <c r="A17" s="23" t="s">
        <v>885</v>
      </c>
      <c r="B17" s="21">
        <v>13</v>
      </c>
      <c r="C17" s="8"/>
      <c r="D17" s="8"/>
      <c r="E17" s="23" t="s">
        <v>910</v>
      </c>
      <c r="F17" s="21">
        <v>39</v>
      </c>
      <c r="G17" s="8"/>
      <c r="H17" s="9">
        <f>管理费用!J19</f>
        <v>0</v>
      </c>
    </row>
    <row r="18" spans="1:8" ht="15" customHeight="1" x14ac:dyDescent="0.25">
      <c r="A18" s="23" t="s">
        <v>886</v>
      </c>
      <c r="B18" s="21">
        <v>14</v>
      </c>
      <c r="C18" s="8"/>
      <c r="D18" s="8"/>
      <c r="E18" s="23" t="s">
        <v>911</v>
      </c>
      <c r="F18" s="21">
        <v>40</v>
      </c>
      <c r="G18" s="8"/>
      <c r="H18" s="8"/>
    </row>
    <row r="19" spans="1:8" ht="15" customHeight="1" x14ac:dyDescent="0.25">
      <c r="A19" s="23" t="s">
        <v>887</v>
      </c>
      <c r="B19" s="21">
        <v>15</v>
      </c>
      <c r="C19" s="8"/>
      <c r="D19" s="8"/>
      <c r="E19" s="23" t="s">
        <v>912</v>
      </c>
      <c r="F19" s="21">
        <v>41</v>
      </c>
      <c r="G19" s="8"/>
      <c r="H19" s="9">
        <f>管理费用!E22</f>
        <v>0</v>
      </c>
    </row>
    <row r="20" spans="1:8" ht="15" customHeight="1" x14ac:dyDescent="0.25">
      <c r="A20" s="54" t="s">
        <v>785</v>
      </c>
      <c r="B20" s="21">
        <v>16</v>
      </c>
      <c r="C20" s="9">
        <f>SUM(C21:C28)+C30+SUM(G5:G24)-G20</f>
        <v>0</v>
      </c>
      <c r="D20" s="9">
        <f>SUM(D21:D28)+D30+SUM(H5:H24)-H20</f>
        <v>0</v>
      </c>
      <c r="E20" s="25" t="s">
        <v>788</v>
      </c>
      <c r="F20" s="21">
        <v>42</v>
      </c>
      <c r="G20" s="8"/>
      <c r="H20" s="9">
        <f>H19</f>
        <v>0</v>
      </c>
    </row>
    <row r="21" spans="1:8" ht="15" customHeight="1" x14ac:dyDescent="0.25">
      <c r="A21" s="23" t="s">
        <v>888</v>
      </c>
      <c r="B21" s="21">
        <v>17</v>
      </c>
      <c r="C21" s="8"/>
      <c r="D21" s="9">
        <f>管理费用!E5</f>
        <v>0</v>
      </c>
      <c r="E21" s="23" t="s">
        <v>913</v>
      </c>
      <c r="F21" s="21">
        <v>43</v>
      </c>
      <c r="G21" s="8"/>
      <c r="H21" s="9">
        <f>管理费用!E8</f>
        <v>0</v>
      </c>
    </row>
    <row r="22" spans="1:8" ht="15" customHeight="1" x14ac:dyDescent="0.25">
      <c r="A22" s="23" t="s">
        <v>875</v>
      </c>
      <c r="B22" s="21">
        <v>18</v>
      </c>
      <c r="C22" s="8"/>
      <c r="D22" s="9">
        <f>管理费用!E6</f>
        <v>0</v>
      </c>
      <c r="E22" s="23" t="s">
        <v>914</v>
      </c>
      <c r="F22" s="21">
        <v>44</v>
      </c>
      <c r="G22" s="8"/>
      <c r="H22" s="8"/>
    </row>
    <row r="23" spans="1:8" ht="15" customHeight="1" x14ac:dyDescent="0.25">
      <c r="A23" s="23" t="s">
        <v>889</v>
      </c>
      <c r="B23" s="21">
        <v>19</v>
      </c>
      <c r="C23" s="8"/>
      <c r="D23" s="9">
        <f>管理费用!J6</f>
        <v>0</v>
      </c>
      <c r="E23" s="23" t="s">
        <v>880</v>
      </c>
      <c r="F23" s="21">
        <v>45</v>
      </c>
      <c r="G23" s="8"/>
      <c r="H23" s="9">
        <f>管理费用!E9</f>
        <v>0</v>
      </c>
    </row>
    <row r="24" spans="1:8" ht="15" customHeight="1" x14ac:dyDescent="0.25">
      <c r="A24" s="23" t="s">
        <v>890</v>
      </c>
      <c r="B24" s="21">
        <v>20</v>
      </c>
      <c r="C24" s="8"/>
      <c r="D24" s="9">
        <f>管理费用!J9</f>
        <v>0</v>
      </c>
      <c r="E24" s="23" t="s">
        <v>915</v>
      </c>
      <c r="F24" s="21">
        <v>46</v>
      </c>
      <c r="G24" s="8"/>
      <c r="H24" s="8"/>
    </row>
    <row r="25" spans="1:8" ht="15" customHeight="1" x14ac:dyDescent="0.25">
      <c r="A25" s="25" t="s">
        <v>689</v>
      </c>
      <c r="B25" s="21">
        <v>21</v>
      </c>
      <c r="C25" s="8"/>
      <c r="D25" s="9">
        <f>管理费用!E24</f>
        <v>0</v>
      </c>
      <c r="E25" s="54" t="s">
        <v>786</v>
      </c>
      <c r="F25" s="21">
        <v>47</v>
      </c>
      <c r="G25" s="9">
        <f>G26+G27+G28+G29</f>
        <v>0</v>
      </c>
      <c r="H25" s="9">
        <f>H26+H27+H28+H29</f>
        <v>0</v>
      </c>
    </row>
    <row r="26" spans="1:8" ht="15" customHeight="1" x14ac:dyDescent="0.25">
      <c r="A26" s="23" t="s">
        <v>891</v>
      </c>
      <c r="B26" s="21">
        <v>22</v>
      </c>
      <c r="C26" s="8"/>
      <c r="D26" s="9">
        <f>管理费用!J7</f>
        <v>0</v>
      </c>
      <c r="E26" s="23" t="s">
        <v>898</v>
      </c>
      <c r="F26" s="21">
        <v>48</v>
      </c>
      <c r="G26" s="8"/>
      <c r="H26" s="8"/>
    </row>
    <row r="27" spans="1:8" ht="15" customHeight="1" x14ac:dyDescent="0.25">
      <c r="A27" s="23" t="s">
        <v>892</v>
      </c>
      <c r="B27" s="21">
        <v>23</v>
      </c>
      <c r="C27" s="8"/>
      <c r="D27" s="9">
        <f>管理费用!J8</f>
        <v>0</v>
      </c>
      <c r="E27" s="23" t="s">
        <v>897</v>
      </c>
      <c r="F27" s="21">
        <v>49</v>
      </c>
      <c r="G27" s="8"/>
      <c r="H27" s="8"/>
    </row>
    <row r="28" spans="1:8" ht="15" customHeight="1" x14ac:dyDescent="0.25">
      <c r="A28" s="23" t="s">
        <v>893</v>
      </c>
      <c r="B28" s="21">
        <v>24</v>
      </c>
      <c r="C28" s="8"/>
      <c r="D28" s="9">
        <f>管理费用!J10</f>
        <v>0</v>
      </c>
      <c r="E28" s="23" t="s">
        <v>896</v>
      </c>
      <c r="F28" s="21">
        <v>50</v>
      </c>
      <c r="G28" s="8"/>
      <c r="H28" s="8"/>
    </row>
    <row r="29" spans="1:8" ht="15" customHeight="1" x14ac:dyDescent="0.25">
      <c r="A29" s="73" t="s">
        <v>894</v>
      </c>
      <c r="B29" s="21">
        <v>25</v>
      </c>
      <c r="C29" s="8"/>
      <c r="D29" s="8"/>
      <c r="E29" s="23" t="s">
        <v>887</v>
      </c>
      <c r="F29" s="21">
        <v>51</v>
      </c>
      <c r="G29" s="8"/>
      <c r="H29" s="8"/>
    </row>
    <row r="30" spans="1:8" ht="15" customHeight="1" x14ac:dyDescent="0.25">
      <c r="A30" s="23" t="s">
        <v>895</v>
      </c>
      <c r="B30" s="21">
        <v>26</v>
      </c>
      <c r="C30" s="8"/>
      <c r="D30" s="9">
        <f>管理费用!E12</f>
        <v>0</v>
      </c>
      <c r="E30" s="23" t="s">
        <v>899</v>
      </c>
      <c r="F30" s="21">
        <v>52</v>
      </c>
      <c r="G30" s="9">
        <f>C5+C20+G25</f>
        <v>0</v>
      </c>
      <c r="H30" s="9">
        <f>D5+D20+H25</f>
        <v>0</v>
      </c>
    </row>
  </sheetData>
  <sheetProtection sheet="1" objects="1" scenarios="1"/>
  <mergeCells count="3">
    <mergeCell ref="A1:H1"/>
    <mergeCell ref="A3:H3"/>
    <mergeCell ref="G2:H2"/>
  </mergeCells>
  <phoneticPr fontId="3" type="noConversion"/>
  <pageMargins left="0.66" right="0.26" top="0.31" bottom="0.28000000000000003" header="0.18" footer="0.17"/>
  <pageSetup paperSize="256" orientation="portrait" horizontalDpi="4294967293" verticalDpi="180" copies="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workbookViewId="0">
      <selection sqref="A1:J1"/>
    </sheetView>
  </sheetViews>
  <sheetFormatPr defaultRowHeight="14.25" x14ac:dyDescent="0.15"/>
  <cols>
    <col min="1" max="1" width="17.25" style="60" customWidth="1"/>
    <col min="2" max="2" width="3.5" style="63" customWidth="1"/>
    <col min="3" max="5" width="12.625" style="60" customWidth="1"/>
    <col min="6" max="6" width="17.375" style="60" customWidth="1"/>
    <col min="7" max="7" width="3.5" style="63" customWidth="1"/>
    <col min="8" max="10" width="12.625" style="60" customWidth="1"/>
    <col min="11" max="16384" width="9" style="60"/>
  </cols>
  <sheetData>
    <row r="1" spans="1:10" ht="25.5" x14ac:dyDescent="0.15">
      <c r="A1" s="191" t="s">
        <v>1002</v>
      </c>
      <c r="B1" s="191"/>
      <c r="C1" s="191"/>
      <c r="D1" s="191"/>
      <c r="E1" s="191"/>
      <c r="F1" s="191"/>
      <c r="G1" s="191"/>
      <c r="H1" s="191"/>
      <c r="I1" s="191"/>
      <c r="J1" s="191"/>
    </row>
    <row r="2" spans="1:10" ht="15.75" x14ac:dyDescent="0.25">
      <c r="A2" s="209" t="s">
        <v>677</v>
      </c>
      <c r="B2" s="209"/>
      <c r="C2" s="209"/>
      <c r="D2" s="209"/>
      <c r="E2" s="209"/>
      <c r="F2" s="209"/>
      <c r="G2" s="209"/>
      <c r="H2" s="209"/>
      <c r="I2" s="209"/>
      <c r="J2" s="209"/>
    </row>
    <row r="3" spans="1:10" ht="15.75" x14ac:dyDescent="0.25">
      <c r="A3" s="211" t="s">
        <v>303</v>
      </c>
      <c r="B3" s="211"/>
      <c r="C3" s="211"/>
      <c r="D3" s="211"/>
      <c r="E3" s="211"/>
      <c r="F3" s="211"/>
      <c r="G3" s="211"/>
      <c r="H3" s="211"/>
      <c r="I3" s="211"/>
      <c r="J3" s="211"/>
    </row>
    <row r="4" spans="1:10" s="135" customFormat="1" ht="28.5" x14ac:dyDescent="0.15">
      <c r="A4" s="118" t="s">
        <v>781</v>
      </c>
      <c r="B4" s="70" t="s">
        <v>712</v>
      </c>
      <c r="C4" s="70" t="s">
        <v>416</v>
      </c>
      <c r="D4" s="70" t="s">
        <v>417</v>
      </c>
      <c r="E4" s="70" t="s">
        <v>418</v>
      </c>
      <c r="F4" s="70" t="s">
        <v>781</v>
      </c>
      <c r="G4" s="70" t="s">
        <v>712</v>
      </c>
      <c r="H4" s="70" t="s">
        <v>416</v>
      </c>
      <c r="I4" s="70" t="s">
        <v>417</v>
      </c>
      <c r="J4" s="70" t="s">
        <v>418</v>
      </c>
    </row>
    <row r="5" spans="1:10" ht="15.75" x14ac:dyDescent="0.25">
      <c r="A5" s="23" t="s">
        <v>419</v>
      </c>
      <c r="B5" s="21">
        <v>1</v>
      </c>
      <c r="C5" s="8"/>
      <c r="D5" s="8"/>
      <c r="E5" s="8"/>
      <c r="F5" s="23" t="s">
        <v>601</v>
      </c>
      <c r="G5" s="21">
        <v>21</v>
      </c>
      <c r="H5" s="8"/>
      <c r="I5" s="8"/>
      <c r="J5" s="8"/>
    </row>
    <row r="6" spans="1:10" ht="15.75" x14ac:dyDescent="0.25">
      <c r="A6" s="23" t="s">
        <v>420</v>
      </c>
      <c r="B6" s="21">
        <v>2</v>
      </c>
      <c r="C6" s="8"/>
      <c r="D6" s="8"/>
      <c r="E6" s="8"/>
      <c r="F6" s="23" t="s">
        <v>602</v>
      </c>
      <c r="G6" s="21">
        <v>22</v>
      </c>
      <c r="H6" s="8"/>
      <c r="I6" s="8"/>
      <c r="J6" s="8"/>
    </row>
    <row r="7" spans="1:10" ht="15.75" x14ac:dyDescent="0.25">
      <c r="A7" s="23" t="s">
        <v>421</v>
      </c>
      <c r="B7" s="21">
        <v>3</v>
      </c>
      <c r="C7" s="8"/>
      <c r="D7" s="8"/>
      <c r="E7" s="8"/>
      <c r="F7" s="23" t="s">
        <v>603</v>
      </c>
      <c r="G7" s="21">
        <v>23</v>
      </c>
      <c r="H7" s="8"/>
      <c r="I7" s="8"/>
      <c r="J7" s="8"/>
    </row>
    <row r="8" spans="1:10" ht="15.75" x14ac:dyDescent="0.25">
      <c r="A8" s="23" t="s">
        <v>422</v>
      </c>
      <c r="B8" s="21">
        <v>4</v>
      </c>
      <c r="C8" s="8"/>
      <c r="D8" s="8"/>
      <c r="E8" s="8"/>
      <c r="F8" s="23" t="s">
        <v>604</v>
      </c>
      <c r="G8" s="21">
        <v>24</v>
      </c>
      <c r="H8" s="8"/>
      <c r="I8" s="8"/>
      <c r="J8" s="8"/>
    </row>
    <row r="9" spans="1:10" ht="15.75" x14ac:dyDescent="0.25">
      <c r="A9" s="23" t="s">
        <v>423</v>
      </c>
      <c r="B9" s="21">
        <v>5</v>
      </c>
      <c r="C9" s="8"/>
      <c r="D9" s="8"/>
      <c r="E9" s="8"/>
      <c r="F9" s="23" t="s">
        <v>605</v>
      </c>
      <c r="G9" s="21">
        <v>25</v>
      </c>
      <c r="H9" s="8"/>
      <c r="I9" s="8"/>
      <c r="J9" s="8"/>
    </row>
    <row r="10" spans="1:10" ht="15.75" x14ac:dyDescent="0.25">
      <c r="A10" s="23" t="s">
        <v>424</v>
      </c>
      <c r="B10" s="21">
        <v>6</v>
      </c>
      <c r="C10" s="8"/>
      <c r="D10" s="8"/>
      <c r="E10" s="8"/>
      <c r="F10" s="23" t="s">
        <v>606</v>
      </c>
      <c r="G10" s="21">
        <v>26</v>
      </c>
      <c r="H10" s="8"/>
      <c r="I10" s="8"/>
      <c r="J10" s="8"/>
    </row>
    <row r="11" spans="1:10" ht="15.75" x14ac:dyDescent="0.25">
      <c r="A11" s="23" t="s">
        <v>425</v>
      </c>
      <c r="B11" s="21">
        <v>7</v>
      </c>
      <c r="C11" s="8"/>
      <c r="D11" s="8"/>
      <c r="E11" s="8"/>
      <c r="F11" s="23" t="s">
        <v>607</v>
      </c>
      <c r="G11" s="21">
        <v>27</v>
      </c>
      <c r="H11" s="8"/>
      <c r="I11" s="8"/>
      <c r="J11" s="8"/>
    </row>
    <row r="12" spans="1:10" ht="15.75" x14ac:dyDescent="0.25">
      <c r="A12" s="23" t="s">
        <v>426</v>
      </c>
      <c r="B12" s="21">
        <v>8</v>
      </c>
      <c r="C12" s="8"/>
      <c r="D12" s="8"/>
      <c r="E12" s="8"/>
      <c r="F12" s="23" t="s">
        <v>608</v>
      </c>
      <c r="G12" s="21">
        <v>28</v>
      </c>
      <c r="H12" s="8"/>
      <c r="I12" s="8"/>
      <c r="J12" s="8"/>
    </row>
    <row r="13" spans="1:10" ht="15.75" x14ac:dyDescent="0.25">
      <c r="A13" s="23" t="s">
        <v>427</v>
      </c>
      <c r="B13" s="21">
        <v>9</v>
      </c>
      <c r="C13" s="8"/>
      <c r="D13" s="8"/>
      <c r="E13" s="8"/>
      <c r="F13" s="23" t="s">
        <v>609</v>
      </c>
      <c r="G13" s="21">
        <v>29</v>
      </c>
      <c r="H13" s="8"/>
      <c r="I13" s="8"/>
      <c r="J13" s="8"/>
    </row>
    <row r="14" spans="1:10" ht="15.75" x14ac:dyDescent="0.25">
      <c r="A14" s="23" t="s">
        <v>428</v>
      </c>
      <c r="B14" s="21">
        <v>10</v>
      </c>
      <c r="C14" s="8"/>
      <c r="D14" s="8"/>
      <c r="E14" s="8"/>
      <c r="F14" s="23" t="s">
        <v>610</v>
      </c>
      <c r="G14" s="21">
        <v>30</v>
      </c>
      <c r="H14" s="8"/>
      <c r="I14" s="8"/>
      <c r="J14" s="8"/>
    </row>
    <row r="15" spans="1:10" ht="15.75" x14ac:dyDescent="0.25">
      <c r="A15" s="23" t="s">
        <v>429</v>
      </c>
      <c r="B15" s="21">
        <v>11</v>
      </c>
      <c r="C15" s="8"/>
      <c r="D15" s="8"/>
      <c r="E15" s="8"/>
      <c r="F15" s="23" t="s">
        <v>611</v>
      </c>
      <c r="G15" s="21">
        <v>31</v>
      </c>
      <c r="H15" s="8"/>
      <c r="I15" s="8"/>
      <c r="J15" s="8"/>
    </row>
    <row r="16" spans="1:10" ht="15.75" x14ac:dyDescent="0.25">
      <c r="A16" s="23" t="s">
        <v>430</v>
      </c>
      <c r="B16" s="21">
        <v>12</v>
      </c>
      <c r="C16" s="8"/>
      <c r="D16" s="8"/>
      <c r="E16" s="8"/>
      <c r="F16" s="23" t="s">
        <v>612</v>
      </c>
      <c r="G16" s="21">
        <v>32</v>
      </c>
      <c r="H16" s="8"/>
      <c r="I16" s="8"/>
      <c r="J16" s="8"/>
    </row>
    <row r="17" spans="1:10" ht="15.75" x14ac:dyDescent="0.25">
      <c r="A17" s="23" t="s">
        <v>431</v>
      </c>
      <c r="B17" s="21">
        <v>13</v>
      </c>
      <c r="C17" s="8"/>
      <c r="D17" s="8"/>
      <c r="E17" s="8"/>
      <c r="F17" s="55" t="s">
        <v>613</v>
      </c>
      <c r="G17" s="21">
        <v>33</v>
      </c>
      <c r="H17" s="8"/>
      <c r="I17" s="8"/>
      <c r="J17" s="8"/>
    </row>
    <row r="18" spans="1:10" ht="15.75" x14ac:dyDescent="0.25">
      <c r="A18" s="23" t="s">
        <v>432</v>
      </c>
      <c r="B18" s="21">
        <v>14</v>
      </c>
      <c r="C18" s="8"/>
      <c r="D18" s="8"/>
      <c r="E18" s="8"/>
      <c r="F18" s="23" t="s">
        <v>614</v>
      </c>
      <c r="G18" s="21">
        <v>34</v>
      </c>
      <c r="H18" s="8"/>
      <c r="I18" s="8"/>
      <c r="J18" s="8"/>
    </row>
    <row r="19" spans="1:10" ht="15.75" x14ac:dyDescent="0.25">
      <c r="A19" s="23" t="s">
        <v>433</v>
      </c>
      <c r="B19" s="21">
        <v>15</v>
      </c>
      <c r="C19" s="8"/>
      <c r="D19" s="8"/>
      <c r="E19" s="8"/>
      <c r="F19" s="23" t="s">
        <v>615</v>
      </c>
      <c r="G19" s="21">
        <v>35</v>
      </c>
      <c r="H19" s="8"/>
      <c r="I19" s="8"/>
      <c r="J19" s="8"/>
    </row>
    <row r="20" spans="1:10" ht="15.75" x14ac:dyDescent="0.25">
      <c r="A20" s="23" t="s">
        <v>434</v>
      </c>
      <c r="B20" s="21">
        <v>16</v>
      </c>
      <c r="C20" s="8"/>
      <c r="D20" s="8"/>
      <c r="E20" s="8"/>
      <c r="F20" s="23" t="s">
        <v>616</v>
      </c>
      <c r="G20" s="21">
        <v>36</v>
      </c>
      <c r="H20" s="8"/>
      <c r="I20" s="8"/>
      <c r="J20" s="8"/>
    </row>
    <row r="21" spans="1:10" ht="15.75" x14ac:dyDescent="0.25">
      <c r="A21" s="23" t="s">
        <v>435</v>
      </c>
      <c r="B21" s="21">
        <v>17</v>
      </c>
      <c r="C21" s="8"/>
      <c r="D21" s="8"/>
      <c r="E21" s="8"/>
      <c r="F21" s="4"/>
      <c r="G21" s="21">
        <v>37</v>
      </c>
      <c r="H21" s="8"/>
      <c r="I21" s="8"/>
      <c r="J21" s="8"/>
    </row>
    <row r="22" spans="1:10" ht="15.75" x14ac:dyDescent="0.25">
      <c r="A22" s="23" t="s">
        <v>436</v>
      </c>
      <c r="B22" s="21">
        <v>18</v>
      </c>
      <c r="C22" s="8"/>
      <c r="D22" s="8"/>
      <c r="E22" s="8"/>
      <c r="F22" s="4"/>
      <c r="G22" s="21">
        <v>38</v>
      </c>
      <c r="H22" s="8"/>
      <c r="I22" s="8"/>
      <c r="J22" s="8"/>
    </row>
    <row r="23" spans="1:10" ht="15.75" x14ac:dyDescent="0.25">
      <c r="A23" s="55" t="s">
        <v>437</v>
      </c>
      <c r="B23" s="21">
        <v>19</v>
      </c>
      <c r="C23" s="8"/>
      <c r="D23" s="8"/>
      <c r="E23" s="8"/>
      <c r="F23" s="4"/>
      <c r="G23" s="21">
        <v>39</v>
      </c>
      <c r="H23" s="8"/>
      <c r="I23" s="8"/>
      <c r="J23" s="8"/>
    </row>
    <row r="24" spans="1:10" ht="15.75" x14ac:dyDescent="0.25">
      <c r="A24" s="23" t="s">
        <v>600</v>
      </c>
      <c r="B24" s="21">
        <v>20</v>
      </c>
      <c r="C24" s="8"/>
      <c r="D24" s="8"/>
      <c r="E24" s="8"/>
      <c r="F24" s="56" t="s">
        <v>438</v>
      </c>
      <c r="G24" s="21">
        <v>40</v>
      </c>
      <c r="H24" s="9">
        <f>SUM(C5:C24)+SUM(H5:H23)-C23</f>
        <v>0</v>
      </c>
      <c r="I24" s="9">
        <f>SUM(D5:D24)+SUM(I5:I23)-D23</f>
        <v>0</v>
      </c>
      <c r="J24" s="9">
        <f>SUM(E5:E24)+SUM(J5:J23)-E23</f>
        <v>0</v>
      </c>
    </row>
  </sheetData>
  <sheetProtection sheet="1" objects="1" scenarios="1"/>
  <mergeCells count="3">
    <mergeCell ref="A1:J1"/>
    <mergeCell ref="A2:J2"/>
    <mergeCell ref="A3:J3"/>
  </mergeCells>
  <phoneticPr fontId="3" type="noConversion"/>
  <pageMargins left="0.52" right="0.21" top="0.72" bottom="0.69" header="0.5" footer="0.5"/>
  <pageSetup paperSize="256" orientation="portrait" horizontalDpi="4294967293" verticalDpi="180" copies="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4"/>
  <sheetViews>
    <sheetView workbookViewId="0">
      <selection sqref="A1:F1"/>
    </sheetView>
  </sheetViews>
  <sheetFormatPr defaultColWidth="16.625" defaultRowHeight="12" x14ac:dyDescent="0.15"/>
  <cols>
    <col min="1" max="1" width="36.625" style="76" customWidth="1"/>
    <col min="2" max="2" width="3.5" style="77" customWidth="1"/>
    <col min="3" max="3" width="14.625" style="78" customWidth="1"/>
    <col min="4" max="4" width="36.875" style="76" customWidth="1"/>
    <col min="5" max="5" width="3.625" style="77" customWidth="1"/>
    <col min="6" max="6" width="14.125" style="78" customWidth="1"/>
    <col min="7" max="16384" width="16.625" style="75"/>
  </cols>
  <sheetData>
    <row r="1" spans="1:6" ht="25.5" x14ac:dyDescent="0.3">
      <c r="A1" s="213" t="s">
        <v>383</v>
      </c>
      <c r="B1" s="213"/>
      <c r="C1" s="213"/>
      <c r="D1" s="213"/>
      <c r="E1" s="213"/>
      <c r="F1" s="213"/>
    </row>
    <row r="2" spans="1:6" ht="15.75" x14ac:dyDescent="0.25">
      <c r="A2" s="83"/>
      <c r="B2" s="84"/>
      <c r="C2" s="7"/>
      <c r="D2" s="83"/>
      <c r="E2" s="216" t="s">
        <v>594</v>
      </c>
      <c r="F2" s="216"/>
    </row>
    <row r="3" spans="1:6" ht="21.95" customHeight="1" x14ac:dyDescent="0.15">
      <c r="A3" s="214" t="s">
        <v>318</v>
      </c>
      <c r="B3" s="214"/>
      <c r="C3" s="214"/>
      <c r="D3" s="214"/>
      <c r="E3" s="214"/>
      <c r="F3" s="214"/>
    </row>
    <row r="4" spans="1:6" s="79" customFormat="1" ht="21.95" customHeight="1" x14ac:dyDescent="0.15">
      <c r="A4" s="34" t="s">
        <v>781</v>
      </c>
      <c r="B4" s="34" t="s">
        <v>712</v>
      </c>
      <c r="C4" s="34" t="s">
        <v>783</v>
      </c>
      <c r="D4" s="34" t="s">
        <v>781</v>
      </c>
      <c r="E4" s="34" t="s">
        <v>712</v>
      </c>
      <c r="F4" s="34" t="s">
        <v>783</v>
      </c>
    </row>
    <row r="5" spans="1:6" ht="21.95" customHeight="1" x14ac:dyDescent="0.25">
      <c r="A5" s="80" t="s">
        <v>319</v>
      </c>
      <c r="B5" s="39">
        <v>1</v>
      </c>
      <c r="C5" s="136" t="s">
        <v>595</v>
      </c>
      <c r="D5" s="82" t="s">
        <v>127</v>
      </c>
      <c r="E5" s="39">
        <v>19</v>
      </c>
      <c r="F5" s="30"/>
    </row>
    <row r="6" spans="1:6" ht="21.95" customHeight="1" x14ac:dyDescent="0.25">
      <c r="A6" s="81" t="s">
        <v>320</v>
      </c>
      <c r="B6" s="39">
        <v>2</v>
      </c>
      <c r="C6" s="30"/>
      <c r="D6" s="82" t="s">
        <v>34</v>
      </c>
      <c r="E6" s="39">
        <v>20</v>
      </c>
      <c r="F6" s="30"/>
    </row>
    <row r="7" spans="1:6" ht="21.95" customHeight="1" x14ac:dyDescent="0.25">
      <c r="A7" s="82" t="s">
        <v>321</v>
      </c>
      <c r="B7" s="39">
        <v>3</v>
      </c>
      <c r="C7" s="30"/>
      <c r="D7" s="82" t="s">
        <v>35</v>
      </c>
      <c r="E7" s="39">
        <v>21</v>
      </c>
      <c r="F7" s="30"/>
    </row>
    <row r="8" spans="1:6" ht="21.95" customHeight="1" x14ac:dyDescent="0.25">
      <c r="A8" s="82" t="s">
        <v>322</v>
      </c>
      <c r="B8" s="39">
        <v>4</v>
      </c>
      <c r="C8" s="30"/>
      <c r="D8" s="81" t="s">
        <v>36</v>
      </c>
      <c r="E8" s="39">
        <v>22</v>
      </c>
      <c r="F8" s="30"/>
    </row>
    <row r="9" spans="1:6" ht="21.95" customHeight="1" x14ac:dyDescent="0.25">
      <c r="A9" s="102" t="s">
        <v>323</v>
      </c>
      <c r="B9" s="39">
        <v>5</v>
      </c>
      <c r="C9" s="30"/>
      <c r="D9" s="81" t="s">
        <v>40</v>
      </c>
      <c r="E9" s="39">
        <v>23</v>
      </c>
      <c r="F9" s="30"/>
    </row>
    <row r="10" spans="1:6" ht="21.95" customHeight="1" x14ac:dyDescent="0.25">
      <c r="A10" s="81" t="s">
        <v>324</v>
      </c>
      <c r="B10" s="39">
        <v>6</v>
      </c>
      <c r="C10" s="30"/>
      <c r="D10" s="80" t="s">
        <v>41</v>
      </c>
      <c r="E10" s="39">
        <v>24</v>
      </c>
      <c r="F10" s="136" t="s">
        <v>595</v>
      </c>
    </row>
    <row r="11" spans="1:6" ht="21.95" customHeight="1" x14ac:dyDescent="0.25">
      <c r="A11" s="82" t="s">
        <v>325</v>
      </c>
      <c r="B11" s="39">
        <v>7</v>
      </c>
      <c r="C11" s="30"/>
      <c r="D11" s="102" t="s">
        <v>42</v>
      </c>
      <c r="E11" s="39">
        <v>25</v>
      </c>
      <c r="F11" s="30"/>
    </row>
    <row r="12" spans="1:6" ht="21.95" customHeight="1" x14ac:dyDescent="0.25">
      <c r="A12" s="82" t="s">
        <v>326</v>
      </c>
      <c r="B12" s="39">
        <v>8</v>
      </c>
      <c r="C12" s="30"/>
      <c r="D12" s="82" t="s">
        <v>37</v>
      </c>
      <c r="E12" s="39">
        <v>26</v>
      </c>
      <c r="F12" s="30"/>
    </row>
    <row r="13" spans="1:6" ht="21.95" customHeight="1" x14ac:dyDescent="0.25">
      <c r="A13" s="81" t="s">
        <v>327</v>
      </c>
      <c r="B13" s="39">
        <v>9</v>
      </c>
      <c r="C13" s="30"/>
      <c r="D13" s="82" t="s">
        <v>43</v>
      </c>
      <c r="E13" s="39">
        <v>27</v>
      </c>
      <c r="F13" s="30"/>
    </row>
    <row r="14" spans="1:6" ht="21.95" customHeight="1" x14ac:dyDescent="0.25">
      <c r="A14" s="102" t="s">
        <v>328</v>
      </c>
      <c r="B14" s="39">
        <v>10</v>
      </c>
      <c r="C14" s="30"/>
      <c r="D14" s="81" t="s">
        <v>44</v>
      </c>
      <c r="E14" s="39">
        <v>28</v>
      </c>
      <c r="F14" s="30"/>
    </row>
    <row r="15" spans="1:6" ht="21.95" customHeight="1" x14ac:dyDescent="0.25">
      <c r="A15" s="80" t="s">
        <v>329</v>
      </c>
      <c r="B15" s="39">
        <v>11</v>
      </c>
      <c r="C15" s="136" t="s">
        <v>595</v>
      </c>
      <c r="D15" s="82" t="s">
        <v>128</v>
      </c>
      <c r="E15" s="39">
        <v>29</v>
      </c>
      <c r="F15" s="30"/>
    </row>
    <row r="16" spans="1:6" ht="21.95" customHeight="1" x14ac:dyDescent="0.25">
      <c r="A16" s="81" t="s">
        <v>330</v>
      </c>
      <c r="B16" s="39">
        <v>12</v>
      </c>
      <c r="C16" s="30"/>
      <c r="D16" s="82" t="s">
        <v>45</v>
      </c>
      <c r="E16" s="39">
        <v>30</v>
      </c>
      <c r="F16" s="30"/>
    </row>
    <row r="17" spans="1:6" ht="21.95" customHeight="1" x14ac:dyDescent="0.25">
      <c r="A17" s="81" t="s">
        <v>331</v>
      </c>
      <c r="B17" s="39">
        <v>13</v>
      </c>
      <c r="C17" s="30"/>
      <c r="D17" s="82" t="s">
        <v>46</v>
      </c>
      <c r="E17" s="39">
        <v>31</v>
      </c>
      <c r="F17" s="30"/>
    </row>
    <row r="18" spans="1:6" ht="21.95" customHeight="1" x14ac:dyDescent="0.25">
      <c r="A18" s="82" t="s">
        <v>29</v>
      </c>
      <c r="B18" s="39">
        <v>14</v>
      </c>
      <c r="C18" s="30"/>
      <c r="D18" s="80" t="s">
        <v>38</v>
      </c>
      <c r="E18" s="39">
        <v>32</v>
      </c>
      <c r="F18" s="136" t="s">
        <v>595</v>
      </c>
    </row>
    <row r="19" spans="1:6" ht="21.95" customHeight="1" x14ac:dyDescent="0.25">
      <c r="A19" s="82" t="s">
        <v>30</v>
      </c>
      <c r="B19" s="39">
        <v>15</v>
      </c>
      <c r="C19" s="30"/>
      <c r="D19" s="102" t="s">
        <v>39</v>
      </c>
      <c r="E19" s="39">
        <v>33</v>
      </c>
      <c r="F19" s="85">
        <f>工资表!C6</f>
        <v>0</v>
      </c>
    </row>
    <row r="20" spans="1:6" ht="21.95" customHeight="1" x14ac:dyDescent="0.25">
      <c r="A20" s="82" t="s">
        <v>31</v>
      </c>
      <c r="B20" s="39">
        <v>16</v>
      </c>
      <c r="C20" s="30"/>
      <c r="D20" s="82" t="s">
        <v>47</v>
      </c>
      <c r="E20" s="39">
        <v>34</v>
      </c>
      <c r="F20" s="85">
        <f>工资表!C15</f>
        <v>0</v>
      </c>
    </row>
    <row r="21" spans="1:6" ht="21.95" customHeight="1" x14ac:dyDescent="0.25">
      <c r="A21" s="82" t="s">
        <v>32</v>
      </c>
      <c r="B21" s="39">
        <v>17</v>
      </c>
      <c r="C21" s="30"/>
      <c r="D21" s="82" t="s">
        <v>48</v>
      </c>
      <c r="E21" s="39">
        <v>35</v>
      </c>
      <c r="F21" s="30"/>
    </row>
    <row r="22" spans="1:6" ht="21.95" customHeight="1" x14ac:dyDescent="0.25">
      <c r="A22" s="82" t="s">
        <v>33</v>
      </c>
      <c r="B22" s="39">
        <v>18</v>
      </c>
      <c r="C22" s="30"/>
      <c r="D22" s="81" t="s">
        <v>49</v>
      </c>
      <c r="E22" s="39">
        <v>36</v>
      </c>
      <c r="F22" s="30"/>
    </row>
    <row r="23" spans="1:6" x14ac:dyDescent="0.15">
      <c r="A23" s="83"/>
      <c r="B23" s="84"/>
      <c r="C23" s="7"/>
      <c r="D23" s="83"/>
      <c r="E23" s="84"/>
      <c r="F23" s="7"/>
    </row>
    <row r="24" spans="1:6" ht="25.5" x14ac:dyDescent="0.3">
      <c r="A24" s="213" t="s">
        <v>413</v>
      </c>
      <c r="B24" s="213"/>
      <c r="C24" s="213"/>
      <c r="D24" s="213"/>
      <c r="E24" s="213"/>
      <c r="F24" s="213"/>
    </row>
    <row r="25" spans="1:6" ht="21.95" customHeight="1" x14ac:dyDescent="0.15">
      <c r="A25" s="215" t="s">
        <v>596</v>
      </c>
      <c r="B25" s="215"/>
      <c r="C25" s="215"/>
      <c r="D25" s="215"/>
      <c r="E25" s="215"/>
      <c r="F25" s="215"/>
    </row>
    <row r="26" spans="1:6" ht="21.95" customHeight="1" x14ac:dyDescent="0.15">
      <c r="A26" s="214" t="s">
        <v>296</v>
      </c>
      <c r="B26" s="214"/>
      <c r="C26" s="214"/>
      <c r="D26" s="214"/>
      <c r="E26" s="214"/>
      <c r="F26" s="214"/>
    </row>
    <row r="27" spans="1:6" ht="21.95" customHeight="1" x14ac:dyDescent="0.15">
      <c r="A27" s="34" t="s">
        <v>781</v>
      </c>
      <c r="B27" s="34" t="s">
        <v>712</v>
      </c>
      <c r="C27" s="34" t="s">
        <v>783</v>
      </c>
      <c r="D27" s="34" t="s">
        <v>781</v>
      </c>
      <c r="E27" s="34" t="s">
        <v>712</v>
      </c>
      <c r="F27" s="34" t="s">
        <v>783</v>
      </c>
    </row>
    <row r="28" spans="1:6" ht="21.95" customHeight="1" x14ac:dyDescent="0.25">
      <c r="A28" s="81" t="s">
        <v>384</v>
      </c>
      <c r="B28" s="39">
        <v>37</v>
      </c>
      <c r="C28" s="85">
        <f>工资清算!C21</f>
        <v>0</v>
      </c>
      <c r="D28" s="82" t="s">
        <v>67</v>
      </c>
      <c r="E28" s="39">
        <v>56</v>
      </c>
      <c r="F28" s="30"/>
    </row>
    <row r="29" spans="1:6" ht="25.5" x14ac:dyDescent="0.25">
      <c r="A29" s="81" t="s">
        <v>385</v>
      </c>
      <c r="B29" s="39">
        <v>38</v>
      </c>
      <c r="C29" s="85">
        <f>工资清算!C17</f>
        <v>0</v>
      </c>
      <c r="D29" s="80" t="s">
        <v>68</v>
      </c>
      <c r="E29" s="39">
        <v>57</v>
      </c>
      <c r="F29" s="136" t="s">
        <v>595</v>
      </c>
    </row>
    <row r="30" spans="1:6" ht="21.95" customHeight="1" x14ac:dyDescent="0.25">
      <c r="A30" s="81" t="s">
        <v>50</v>
      </c>
      <c r="B30" s="39">
        <v>39</v>
      </c>
      <c r="C30" s="30"/>
      <c r="D30" s="103" t="s">
        <v>129</v>
      </c>
      <c r="E30" s="39">
        <v>58</v>
      </c>
      <c r="F30" s="30"/>
    </row>
    <row r="31" spans="1:6" ht="21.95" customHeight="1" x14ac:dyDescent="0.25">
      <c r="A31" s="81" t="s">
        <v>51</v>
      </c>
      <c r="B31" s="39">
        <v>40</v>
      </c>
      <c r="C31" s="30"/>
      <c r="D31" s="81" t="s">
        <v>387</v>
      </c>
      <c r="E31" s="39">
        <v>59</v>
      </c>
      <c r="F31" s="30"/>
    </row>
    <row r="32" spans="1:6" ht="21.95" customHeight="1" x14ac:dyDescent="0.25">
      <c r="A32" s="81" t="s">
        <v>52</v>
      </c>
      <c r="B32" s="39">
        <v>41</v>
      </c>
      <c r="C32" s="30"/>
      <c r="D32" s="81" t="s">
        <v>575</v>
      </c>
      <c r="E32" s="39">
        <v>60</v>
      </c>
      <c r="F32" s="30"/>
    </row>
    <row r="33" spans="1:6" ht="15.75" x14ac:dyDescent="0.25">
      <c r="A33" s="82" t="s">
        <v>53</v>
      </c>
      <c r="B33" s="39">
        <v>42</v>
      </c>
      <c r="C33" s="30"/>
      <c r="D33" s="81" t="s">
        <v>576</v>
      </c>
      <c r="E33" s="39">
        <v>61</v>
      </c>
      <c r="F33" s="30"/>
    </row>
    <row r="34" spans="1:6" ht="21.95" customHeight="1" x14ac:dyDescent="0.25">
      <c r="A34" s="81" t="s">
        <v>54</v>
      </c>
      <c r="B34" s="39">
        <v>43</v>
      </c>
      <c r="C34" s="30"/>
      <c r="D34" s="81" t="s">
        <v>386</v>
      </c>
      <c r="E34" s="39">
        <v>62</v>
      </c>
      <c r="F34" s="30"/>
    </row>
    <row r="35" spans="1:6" ht="15.75" x14ac:dyDescent="0.25">
      <c r="A35" s="82" t="s">
        <v>55</v>
      </c>
      <c r="B35" s="39">
        <v>44</v>
      </c>
      <c r="C35" s="30"/>
      <c r="D35" s="81" t="s">
        <v>69</v>
      </c>
      <c r="E35" s="39">
        <v>63</v>
      </c>
      <c r="F35" s="30"/>
    </row>
    <row r="36" spans="1:6" ht="15.75" x14ac:dyDescent="0.25">
      <c r="A36" s="82" t="s">
        <v>56</v>
      </c>
      <c r="B36" s="39">
        <v>45</v>
      </c>
      <c r="C36" s="30"/>
      <c r="D36" s="81" t="s">
        <v>70</v>
      </c>
      <c r="E36" s="39">
        <v>64</v>
      </c>
      <c r="F36" s="30"/>
    </row>
    <row r="37" spans="1:6" ht="21.95" customHeight="1" x14ac:dyDescent="0.25">
      <c r="A37" s="82" t="s">
        <v>57</v>
      </c>
      <c r="B37" s="39">
        <v>46</v>
      </c>
      <c r="C37" s="30"/>
      <c r="D37" s="81" t="s">
        <v>388</v>
      </c>
      <c r="E37" s="39">
        <v>65</v>
      </c>
      <c r="F37" s="30"/>
    </row>
    <row r="38" spans="1:6" ht="21.95" customHeight="1" x14ac:dyDescent="0.25">
      <c r="A38" s="80" t="s">
        <v>58</v>
      </c>
      <c r="B38" s="39">
        <v>47</v>
      </c>
      <c r="C38" s="30"/>
      <c r="D38" s="81" t="s">
        <v>389</v>
      </c>
      <c r="E38" s="39">
        <v>66</v>
      </c>
      <c r="F38" s="30"/>
    </row>
    <row r="39" spans="1:6" ht="21.95" customHeight="1" x14ac:dyDescent="0.25">
      <c r="A39" s="80" t="s">
        <v>59</v>
      </c>
      <c r="B39" s="39">
        <v>48</v>
      </c>
      <c r="C39" s="136" t="s">
        <v>595</v>
      </c>
      <c r="D39" s="81" t="s">
        <v>130</v>
      </c>
      <c r="E39" s="39">
        <v>67</v>
      </c>
      <c r="F39" s="30"/>
    </row>
    <row r="40" spans="1:6" ht="21.95" customHeight="1" x14ac:dyDescent="0.25">
      <c r="A40" s="82" t="s">
        <v>61</v>
      </c>
      <c r="B40" s="39">
        <v>49</v>
      </c>
      <c r="C40" s="30"/>
      <c r="D40" s="81" t="s">
        <v>390</v>
      </c>
      <c r="E40" s="39">
        <v>68</v>
      </c>
      <c r="F40" s="30"/>
    </row>
    <row r="41" spans="1:6" ht="21.95" customHeight="1" x14ac:dyDescent="0.25">
      <c r="A41" s="82" t="s">
        <v>62</v>
      </c>
      <c r="B41" s="39">
        <v>50</v>
      </c>
      <c r="C41" s="30"/>
      <c r="D41" s="80" t="s">
        <v>291</v>
      </c>
      <c r="E41" s="39">
        <v>69</v>
      </c>
      <c r="F41" s="30"/>
    </row>
    <row r="42" spans="1:6" ht="21.95" customHeight="1" x14ac:dyDescent="0.25">
      <c r="A42" s="82" t="s">
        <v>63</v>
      </c>
      <c r="B42" s="39">
        <v>51</v>
      </c>
      <c r="C42" s="30"/>
      <c r="D42" s="82" t="s">
        <v>292</v>
      </c>
      <c r="E42" s="39">
        <v>70</v>
      </c>
      <c r="F42" s="30"/>
    </row>
    <row r="43" spans="1:6" ht="21.95" customHeight="1" x14ac:dyDescent="0.25">
      <c r="A43" s="80" t="s">
        <v>60</v>
      </c>
      <c r="B43" s="39">
        <v>52</v>
      </c>
      <c r="C43" s="30"/>
      <c r="D43" s="82" t="s">
        <v>293</v>
      </c>
      <c r="E43" s="39">
        <v>71</v>
      </c>
      <c r="F43" s="30"/>
    </row>
    <row r="44" spans="1:6" ht="21.95" customHeight="1" x14ac:dyDescent="0.25">
      <c r="A44" s="82" t="s">
        <v>64</v>
      </c>
      <c r="B44" s="39">
        <v>53</v>
      </c>
      <c r="C44" s="30"/>
      <c r="D44" s="82" t="s">
        <v>294</v>
      </c>
      <c r="E44" s="39">
        <v>72</v>
      </c>
      <c r="F44" s="30"/>
    </row>
    <row r="45" spans="1:6" ht="21.95" customHeight="1" x14ac:dyDescent="0.25">
      <c r="A45" s="82" t="s">
        <v>65</v>
      </c>
      <c r="B45" s="39">
        <v>54</v>
      </c>
      <c r="C45" s="30"/>
      <c r="D45" s="82" t="s">
        <v>295</v>
      </c>
      <c r="E45" s="39">
        <v>73</v>
      </c>
      <c r="F45" s="30"/>
    </row>
    <row r="46" spans="1:6" ht="21.95" customHeight="1" x14ac:dyDescent="0.25">
      <c r="A46" s="82" t="s">
        <v>66</v>
      </c>
      <c r="B46" s="39">
        <v>55</v>
      </c>
      <c r="C46" s="30"/>
      <c r="D46" s="137"/>
      <c r="E46" s="39">
        <v>74</v>
      </c>
      <c r="F46" s="30"/>
    </row>
    <row r="47" spans="1:6" ht="25.5" x14ac:dyDescent="0.3">
      <c r="A47" s="213" t="s">
        <v>414</v>
      </c>
      <c r="B47" s="213"/>
      <c r="C47" s="213"/>
      <c r="D47" s="213"/>
      <c r="E47" s="213"/>
      <c r="F47" s="213"/>
    </row>
    <row r="48" spans="1:6" ht="21.95" customHeight="1" x14ac:dyDescent="0.25">
      <c r="A48" s="83"/>
      <c r="B48" s="84"/>
      <c r="C48" s="7"/>
      <c r="D48" s="83"/>
      <c r="E48" s="216" t="s">
        <v>597</v>
      </c>
      <c r="F48" s="216"/>
    </row>
    <row r="49" spans="1:6" ht="21.95" customHeight="1" x14ac:dyDescent="0.15">
      <c r="A49" s="214" t="s">
        <v>318</v>
      </c>
      <c r="B49" s="214"/>
      <c r="C49" s="214"/>
      <c r="D49" s="214"/>
      <c r="E49" s="214"/>
      <c r="F49" s="214"/>
    </row>
    <row r="50" spans="1:6" ht="21.95" customHeight="1" x14ac:dyDescent="0.15">
      <c r="A50" s="34" t="s">
        <v>781</v>
      </c>
      <c r="B50" s="34" t="s">
        <v>712</v>
      </c>
      <c r="C50" s="34" t="s">
        <v>783</v>
      </c>
      <c r="D50" s="34" t="s">
        <v>781</v>
      </c>
      <c r="E50" s="34" t="s">
        <v>712</v>
      </c>
      <c r="F50" s="34" t="s">
        <v>783</v>
      </c>
    </row>
    <row r="51" spans="1:6" ht="21.95" customHeight="1" x14ac:dyDescent="0.25">
      <c r="A51" s="80" t="s">
        <v>297</v>
      </c>
      <c r="B51" s="39">
        <v>1</v>
      </c>
      <c r="C51" s="85">
        <f>费用明细!H25</f>
        <v>0</v>
      </c>
      <c r="D51" s="82" t="s">
        <v>90</v>
      </c>
      <c r="E51" s="39">
        <v>21</v>
      </c>
      <c r="F51" s="30"/>
    </row>
    <row r="52" spans="1:6" ht="21.95" customHeight="1" x14ac:dyDescent="0.25">
      <c r="A52" s="81" t="s">
        <v>314</v>
      </c>
      <c r="B52" s="39">
        <v>2</v>
      </c>
      <c r="C52" s="30"/>
      <c r="D52" s="82" t="s">
        <v>91</v>
      </c>
      <c r="E52" s="39">
        <v>22</v>
      </c>
      <c r="F52" s="30"/>
    </row>
    <row r="53" spans="1:6" ht="21.95" customHeight="1" x14ac:dyDescent="0.25">
      <c r="A53" s="82" t="s">
        <v>315</v>
      </c>
      <c r="B53" s="39">
        <v>3</v>
      </c>
      <c r="C53" s="30"/>
      <c r="D53" s="82" t="s">
        <v>92</v>
      </c>
      <c r="E53" s="39">
        <v>23</v>
      </c>
      <c r="F53" s="30"/>
    </row>
    <row r="54" spans="1:6" ht="21.95" customHeight="1" x14ac:dyDescent="0.25">
      <c r="A54" s="81" t="s">
        <v>316</v>
      </c>
      <c r="B54" s="39">
        <v>4</v>
      </c>
      <c r="C54" s="30"/>
      <c r="D54" s="80" t="s">
        <v>86</v>
      </c>
      <c r="E54" s="39">
        <v>24</v>
      </c>
      <c r="F54" s="30"/>
    </row>
    <row r="55" spans="1:6" ht="21.95" customHeight="1" x14ac:dyDescent="0.25">
      <c r="A55" s="80" t="s">
        <v>785</v>
      </c>
      <c r="B55" s="39">
        <v>5</v>
      </c>
      <c r="C55" s="85">
        <f>费用明细!D20</f>
        <v>0</v>
      </c>
      <c r="D55" s="82" t="s">
        <v>87</v>
      </c>
      <c r="E55" s="39">
        <v>25</v>
      </c>
      <c r="F55" s="30"/>
    </row>
    <row r="56" spans="1:6" ht="21.95" customHeight="1" x14ac:dyDescent="0.25">
      <c r="A56" s="82" t="s">
        <v>71</v>
      </c>
      <c r="B56" s="39">
        <v>6</v>
      </c>
      <c r="C56" s="85">
        <f>费用明细!D21</f>
        <v>0</v>
      </c>
      <c r="D56" s="82" t="s">
        <v>88</v>
      </c>
      <c r="E56" s="39">
        <v>26</v>
      </c>
      <c r="F56" s="30"/>
    </row>
    <row r="57" spans="1:6" ht="21.95" customHeight="1" x14ac:dyDescent="0.25">
      <c r="A57" s="82" t="s">
        <v>72</v>
      </c>
      <c r="B57" s="39">
        <v>7</v>
      </c>
      <c r="C57" s="85">
        <f>费用明细!H23</f>
        <v>0</v>
      </c>
      <c r="D57" s="82" t="s">
        <v>89</v>
      </c>
      <c r="E57" s="39">
        <v>27</v>
      </c>
      <c r="F57" s="30"/>
    </row>
    <row r="58" spans="1:6" ht="21.95" customHeight="1" x14ac:dyDescent="0.25">
      <c r="A58" s="82" t="s">
        <v>73</v>
      </c>
      <c r="B58" s="39">
        <v>8</v>
      </c>
      <c r="C58" s="85">
        <f>费用明细!D23</f>
        <v>0</v>
      </c>
      <c r="D58" s="80" t="s">
        <v>93</v>
      </c>
      <c r="E58" s="39">
        <v>28</v>
      </c>
      <c r="F58" s="30"/>
    </row>
    <row r="59" spans="1:6" ht="21.95" customHeight="1" x14ac:dyDescent="0.25">
      <c r="A59" s="82" t="s">
        <v>74</v>
      </c>
      <c r="B59" s="39">
        <v>9</v>
      </c>
      <c r="C59" s="85">
        <f>费用明细!H8</f>
        <v>0</v>
      </c>
      <c r="D59" s="82" t="s">
        <v>94</v>
      </c>
      <c r="E59" s="39">
        <v>29</v>
      </c>
      <c r="F59" s="30"/>
    </row>
    <row r="60" spans="1:6" ht="21.95" customHeight="1" x14ac:dyDescent="0.25">
      <c r="A60" s="81" t="s">
        <v>75</v>
      </c>
      <c r="B60" s="39">
        <v>10</v>
      </c>
      <c r="C60" s="85">
        <f>费用明细!H11</f>
        <v>0</v>
      </c>
      <c r="D60" s="81" t="s">
        <v>95</v>
      </c>
      <c r="E60" s="39">
        <v>30</v>
      </c>
      <c r="F60" s="30"/>
    </row>
    <row r="61" spans="1:6" ht="21.95" customHeight="1" x14ac:dyDescent="0.25">
      <c r="A61" s="102" t="s">
        <v>76</v>
      </c>
      <c r="B61" s="39">
        <v>11</v>
      </c>
      <c r="C61" s="85">
        <f>费用明细!H20</f>
        <v>0</v>
      </c>
      <c r="D61" s="82" t="s">
        <v>96</v>
      </c>
      <c r="E61" s="39">
        <v>31</v>
      </c>
      <c r="F61" s="30"/>
    </row>
    <row r="62" spans="1:6" ht="21.95" customHeight="1" x14ac:dyDescent="0.25">
      <c r="A62" s="82" t="s">
        <v>77</v>
      </c>
      <c r="B62" s="39">
        <v>12</v>
      </c>
      <c r="C62" s="85">
        <f>费用明细!D28+费用明细!D24</f>
        <v>0</v>
      </c>
      <c r="D62" s="82" t="s">
        <v>97</v>
      </c>
      <c r="E62" s="39">
        <v>32</v>
      </c>
      <c r="F62" s="30"/>
    </row>
    <row r="63" spans="1:6" ht="21.95" customHeight="1" x14ac:dyDescent="0.25">
      <c r="A63" s="82" t="s">
        <v>78</v>
      </c>
      <c r="B63" s="39">
        <v>13</v>
      </c>
      <c r="C63" s="85">
        <f>费用明细!D25</f>
        <v>0</v>
      </c>
      <c r="D63" s="80" t="s">
        <v>108</v>
      </c>
      <c r="E63" s="39">
        <v>33</v>
      </c>
      <c r="F63" s="30"/>
    </row>
    <row r="64" spans="1:6" ht="21.95" customHeight="1" x14ac:dyDescent="0.25">
      <c r="A64" s="80" t="s">
        <v>79</v>
      </c>
      <c r="B64" s="39">
        <v>14</v>
      </c>
      <c r="C64" s="30"/>
      <c r="D64" s="82" t="s">
        <v>98</v>
      </c>
      <c r="E64" s="39">
        <v>34</v>
      </c>
      <c r="F64" s="30"/>
    </row>
    <row r="65" spans="1:6" ht="21.95" customHeight="1" x14ac:dyDescent="0.25">
      <c r="A65" s="82" t="s">
        <v>80</v>
      </c>
      <c r="B65" s="39">
        <v>15</v>
      </c>
      <c r="C65" s="30"/>
      <c r="D65" s="102" t="s">
        <v>99</v>
      </c>
      <c r="E65" s="39">
        <v>35</v>
      </c>
      <c r="F65" s="30"/>
    </row>
    <row r="66" spans="1:6" ht="21.95" customHeight="1" x14ac:dyDescent="0.25">
      <c r="A66" s="82" t="s">
        <v>81</v>
      </c>
      <c r="B66" s="39">
        <v>16</v>
      </c>
      <c r="C66" s="30"/>
      <c r="D66" s="102" t="s">
        <v>100</v>
      </c>
      <c r="E66" s="39">
        <v>36</v>
      </c>
      <c r="F66" s="30"/>
    </row>
    <row r="67" spans="1:6" ht="21.95" customHeight="1" x14ac:dyDescent="0.25">
      <c r="A67" s="82" t="s">
        <v>82</v>
      </c>
      <c r="B67" s="39">
        <v>17</v>
      </c>
      <c r="C67" s="30"/>
      <c r="D67" s="102" t="s">
        <v>101</v>
      </c>
      <c r="E67" s="39">
        <v>37</v>
      </c>
      <c r="F67" s="30"/>
    </row>
    <row r="68" spans="1:6" ht="21.95" customHeight="1" x14ac:dyDescent="0.25">
      <c r="A68" s="82" t="s">
        <v>83</v>
      </c>
      <c r="B68" s="39">
        <v>18</v>
      </c>
      <c r="C68" s="30"/>
      <c r="D68" s="82" t="s">
        <v>102</v>
      </c>
      <c r="E68" s="39">
        <v>38</v>
      </c>
      <c r="F68" s="30"/>
    </row>
    <row r="69" spans="1:6" ht="21.95" customHeight="1" x14ac:dyDescent="0.25">
      <c r="A69" s="82" t="s">
        <v>84</v>
      </c>
      <c r="B69" s="39">
        <v>19</v>
      </c>
      <c r="C69" s="30"/>
      <c r="D69" s="102" t="s">
        <v>103</v>
      </c>
      <c r="E69" s="39">
        <v>39</v>
      </c>
      <c r="F69" s="30"/>
    </row>
    <row r="70" spans="1:6" ht="21.95" customHeight="1" x14ac:dyDescent="0.25">
      <c r="A70" s="82" t="s">
        <v>85</v>
      </c>
      <c r="B70" s="39">
        <v>20</v>
      </c>
      <c r="C70" s="30"/>
      <c r="D70" s="82" t="s">
        <v>104</v>
      </c>
      <c r="E70" s="39">
        <v>40</v>
      </c>
      <c r="F70" s="30"/>
    </row>
    <row r="71" spans="1:6" ht="25.5" x14ac:dyDescent="0.3">
      <c r="A71" s="213" t="s">
        <v>415</v>
      </c>
      <c r="B71" s="213"/>
      <c r="C71" s="213"/>
      <c r="D71" s="213"/>
      <c r="E71" s="213"/>
      <c r="F71" s="213"/>
    </row>
    <row r="72" spans="1:6" ht="21.95" customHeight="1" x14ac:dyDescent="0.15">
      <c r="A72" s="215" t="s">
        <v>598</v>
      </c>
      <c r="B72" s="215"/>
      <c r="C72" s="215"/>
      <c r="D72" s="215"/>
      <c r="E72" s="215"/>
      <c r="F72" s="215"/>
    </row>
    <row r="73" spans="1:6" ht="21.95" customHeight="1" x14ac:dyDescent="0.15">
      <c r="A73" s="214" t="s">
        <v>599</v>
      </c>
      <c r="B73" s="214"/>
      <c r="C73" s="214"/>
      <c r="D73" s="214"/>
      <c r="E73" s="214"/>
      <c r="F73" s="214"/>
    </row>
    <row r="74" spans="1:6" ht="21.95" customHeight="1" x14ac:dyDescent="0.15">
      <c r="A74" s="34" t="s">
        <v>781</v>
      </c>
      <c r="B74" s="34" t="s">
        <v>712</v>
      </c>
      <c r="C74" s="34" t="s">
        <v>783</v>
      </c>
      <c r="D74" s="34" t="s">
        <v>781</v>
      </c>
      <c r="E74" s="34" t="s">
        <v>712</v>
      </c>
      <c r="F74" s="34" t="s">
        <v>783</v>
      </c>
    </row>
    <row r="75" spans="1:6" ht="21.95" customHeight="1" x14ac:dyDescent="0.25">
      <c r="A75" s="82" t="s">
        <v>105</v>
      </c>
      <c r="B75" s="39">
        <v>41</v>
      </c>
      <c r="C75" s="30"/>
      <c r="D75" s="81" t="s">
        <v>107</v>
      </c>
      <c r="E75" s="39">
        <v>61</v>
      </c>
      <c r="F75" s="30"/>
    </row>
    <row r="76" spans="1:6" ht="21.95" customHeight="1" x14ac:dyDescent="0.25">
      <c r="A76" s="80" t="s">
        <v>106</v>
      </c>
      <c r="B76" s="39">
        <v>42</v>
      </c>
      <c r="C76" s="30"/>
      <c r="D76" s="81" t="s">
        <v>109</v>
      </c>
      <c r="E76" s="39">
        <v>62</v>
      </c>
      <c r="F76" s="30"/>
    </row>
    <row r="77" spans="1:6" ht="21.95" customHeight="1" x14ac:dyDescent="0.25">
      <c r="A77" s="102" t="s">
        <v>273</v>
      </c>
      <c r="B77" s="39">
        <v>43</v>
      </c>
      <c r="C77" s="30"/>
      <c r="D77" s="82" t="s">
        <v>110</v>
      </c>
      <c r="E77" s="39">
        <v>63</v>
      </c>
      <c r="F77" s="30"/>
    </row>
    <row r="78" spans="1:6" ht="21.95" customHeight="1" x14ac:dyDescent="0.25">
      <c r="A78" s="80" t="s">
        <v>274</v>
      </c>
      <c r="B78" s="39">
        <v>44</v>
      </c>
      <c r="C78" s="30"/>
      <c r="D78" s="81" t="s">
        <v>111</v>
      </c>
      <c r="E78" s="39">
        <v>64</v>
      </c>
      <c r="F78" s="30"/>
    </row>
    <row r="79" spans="1:6" ht="21.95" customHeight="1" x14ac:dyDescent="0.25">
      <c r="A79" s="82" t="s">
        <v>275</v>
      </c>
      <c r="B79" s="39">
        <v>45</v>
      </c>
      <c r="C79" s="30"/>
      <c r="D79" s="102" t="s">
        <v>112</v>
      </c>
      <c r="E79" s="39">
        <v>65</v>
      </c>
      <c r="F79" s="30"/>
    </row>
    <row r="80" spans="1:6" ht="21.95" customHeight="1" x14ac:dyDescent="0.25">
      <c r="A80" s="82" t="s">
        <v>276</v>
      </c>
      <c r="B80" s="39">
        <v>46</v>
      </c>
      <c r="C80" s="30"/>
      <c r="D80" s="82" t="s">
        <v>113</v>
      </c>
      <c r="E80" s="39">
        <v>66</v>
      </c>
      <c r="F80" s="30"/>
    </row>
    <row r="81" spans="1:6" ht="21.95" customHeight="1" x14ac:dyDescent="0.25">
      <c r="A81" s="102" t="s">
        <v>277</v>
      </c>
      <c r="B81" s="39">
        <v>47</v>
      </c>
      <c r="C81" s="30"/>
      <c r="D81" s="82" t="s">
        <v>114</v>
      </c>
      <c r="E81" s="39">
        <v>67</v>
      </c>
      <c r="F81" s="30"/>
    </row>
    <row r="82" spans="1:6" ht="21.95" customHeight="1" x14ac:dyDescent="0.25">
      <c r="A82" s="102" t="s">
        <v>278</v>
      </c>
      <c r="B82" s="39">
        <v>48</v>
      </c>
      <c r="C82" s="30"/>
      <c r="D82" s="82" t="s">
        <v>115</v>
      </c>
      <c r="E82" s="39">
        <v>68</v>
      </c>
      <c r="F82" s="30"/>
    </row>
    <row r="83" spans="1:6" ht="21.95" customHeight="1" x14ac:dyDescent="0.25">
      <c r="A83" s="82" t="s">
        <v>279</v>
      </c>
      <c r="B83" s="39">
        <v>49</v>
      </c>
      <c r="C83" s="30"/>
      <c r="D83" s="102" t="s">
        <v>116</v>
      </c>
      <c r="E83" s="39">
        <v>69</v>
      </c>
      <c r="F83" s="30"/>
    </row>
    <row r="84" spans="1:6" ht="21.95" customHeight="1" x14ac:dyDescent="0.25">
      <c r="A84" s="81" t="s">
        <v>280</v>
      </c>
      <c r="B84" s="39">
        <v>50</v>
      </c>
      <c r="C84" s="30"/>
      <c r="D84" s="102" t="s">
        <v>122</v>
      </c>
      <c r="E84" s="39">
        <v>70</v>
      </c>
      <c r="F84" s="30"/>
    </row>
    <row r="85" spans="1:6" ht="21.95" customHeight="1" x14ac:dyDescent="0.25">
      <c r="A85" s="81" t="s">
        <v>281</v>
      </c>
      <c r="B85" s="39">
        <v>51</v>
      </c>
      <c r="C85" s="30"/>
      <c r="D85" s="80" t="s">
        <v>121</v>
      </c>
      <c r="E85" s="39">
        <v>71</v>
      </c>
      <c r="F85" s="30"/>
    </row>
    <row r="86" spans="1:6" ht="21.95" customHeight="1" x14ac:dyDescent="0.25">
      <c r="A86" s="81" t="s">
        <v>282</v>
      </c>
      <c r="B86" s="39">
        <v>52</v>
      </c>
      <c r="C86" s="30"/>
      <c r="D86" s="80" t="s">
        <v>120</v>
      </c>
      <c r="E86" s="39">
        <v>72</v>
      </c>
      <c r="F86" s="30"/>
    </row>
    <row r="87" spans="1:6" ht="21.95" customHeight="1" x14ac:dyDescent="0.25">
      <c r="A87" s="82" t="s">
        <v>283</v>
      </c>
      <c r="B87" s="39">
        <v>53</v>
      </c>
      <c r="C87" s="30"/>
      <c r="D87" s="80" t="s">
        <v>119</v>
      </c>
      <c r="E87" s="39">
        <v>73</v>
      </c>
      <c r="F87" s="30"/>
    </row>
    <row r="88" spans="1:6" ht="21.95" customHeight="1" x14ac:dyDescent="0.25">
      <c r="A88" s="81" t="s">
        <v>284</v>
      </c>
      <c r="B88" s="39">
        <v>54</v>
      </c>
      <c r="C88" s="30"/>
      <c r="D88" s="82" t="s">
        <v>118</v>
      </c>
      <c r="E88" s="39">
        <v>74</v>
      </c>
      <c r="F88" s="30"/>
    </row>
    <row r="89" spans="1:6" ht="21.95" customHeight="1" x14ac:dyDescent="0.25">
      <c r="A89" s="82" t="s">
        <v>285</v>
      </c>
      <c r="B89" s="39">
        <v>55</v>
      </c>
      <c r="C89" s="30"/>
      <c r="D89" s="82" t="s">
        <v>117</v>
      </c>
      <c r="E89" s="39">
        <v>75</v>
      </c>
      <c r="F89" s="30"/>
    </row>
    <row r="90" spans="1:6" ht="21.95" customHeight="1" x14ac:dyDescent="0.25">
      <c r="A90" s="82" t="s">
        <v>290</v>
      </c>
      <c r="B90" s="39">
        <v>56</v>
      </c>
      <c r="C90" s="30"/>
      <c r="D90" s="82" t="s">
        <v>123</v>
      </c>
      <c r="E90" s="39">
        <v>76</v>
      </c>
      <c r="F90" s="30"/>
    </row>
    <row r="91" spans="1:6" ht="21.95" customHeight="1" x14ac:dyDescent="0.25">
      <c r="A91" s="82" t="s">
        <v>286</v>
      </c>
      <c r="B91" s="39">
        <v>57</v>
      </c>
      <c r="C91" s="30"/>
      <c r="D91" s="104" t="s">
        <v>124</v>
      </c>
      <c r="E91" s="39">
        <v>77</v>
      </c>
      <c r="F91" s="30"/>
    </row>
    <row r="92" spans="1:6" ht="21.95" customHeight="1" x14ac:dyDescent="0.25">
      <c r="A92" s="82" t="s">
        <v>287</v>
      </c>
      <c r="B92" s="39">
        <v>58</v>
      </c>
      <c r="C92" s="30"/>
      <c r="D92" s="82" t="s">
        <v>125</v>
      </c>
      <c r="E92" s="39">
        <v>78</v>
      </c>
      <c r="F92" s="30"/>
    </row>
    <row r="93" spans="1:6" ht="21.95" customHeight="1" x14ac:dyDescent="0.25">
      <c r="A93" s="82" t="s">
        <v>289</v>
      </c>
      <c r="B93" s="39">
        <v>59</v>
      </c>
      <c r="C93" s="30"/>
      <c r="D93" s="82" t="s">
        <v>126</v>
      </c>
      <c r="E93" s="39">
        <v>79</v>
      </c>
      <c r="F93" s="30"/>
    </row>
    <row r="94" spans="1:6" ht="21.95" customHeight="1" x14ac:dyDescent="0.25">
      <c r="A94" s="81" t="s">
        <v>288</v>
      </c>
      <c r="B94" s="39">
        <v>60</v>
      </c>
      <c r="C94" s="30"/>
      <c r="D94" s="137"/>
      <c r="E94" s="39">
        <v>80</v>
      </c>
      <c r="F94" s="30"/>
    </row>
  </sheetData>
  <sheetProtection sheet="1" objects="1" scenarios="1"/>
  <mergeCells count="12">
    <mergeCell ref="A47:F47"/>
    <mergeCell ref="A49:F49"/>
    <mergeCell ref="A71:F71"/>
    <mergeCell ref="A73:F73"/>
    <mergeCell ref="A72:F72"/>
    <mergeCell ref="E48:F48"/>
    <mergeCell ref="A1:F1"/>
    <mergeCell ref="A3:F3"/>
    <mergeCell ref="A24:F24"/>
    <mergeCell ref="A26:F26"/>
    <mergeCell ref="A25:F25"/>
    <mergeCell ref="E2:F2"/>
  </mergeCells>
  <phoneticPr fontId="3" type="noConversion"/>
  <pageMargins left="0.82" right="0.27559055118110237" top="0.47244094488188981" bottom="0.27559055118110237" header="0.31496062992125984" footer="0.19685039370078741"/>
  <pageSetup paperSize="256" orientation="portrait" horizontalDpi="4294967293" verticalDpi="180" copies="0" r:id="rId1"/>
  <headerFooter alignWithMargins="0"/>
  <rowBreaks count="4" manualBreakCount="4">
    <brk id="23" max="16383" man="1"/>
    <brk id="46" max="16383" man="1"/>
    <brk id="70" max="16383" man="1"/>
    <brk id="105"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sqref="A1:J1"/>
    </sheetView>
  </sheetViews>
  <sheetFormatPr defaultRowHeight="14.25" x14ac:dyDescent="0.15"/>
  <cols>
    <col min="1" max="1" width="21.625" style="147" customWidth="1"/>
    <col min="2" max="2" width="3.25" style="148" customWidth="1"/>
    <col min="3" max="3" width="9" style="139"/>
    <col min="4" max="4" width="8.875" style="139" customWidth="1"/>
    <col min="5" max="5" width="12.75" style="139" customWidth="1"/>
    <col min="6" max="6" width="11.875" style="139" customWidth="1"/>
    <col min="7" max="7" width="11.5" style="139" customWidth="1"/>
    <col min="8" max="8" width="11.25" style="139" customWidth="1"/>
    <col min="9" max="9" width="11.125" style="139" customWidth="1"/>
    <col min="10" max="10" width="13.875" style="139" bestFit="1" customWidth="1"/>
    <col min="11" max="16384" width="9" style="139"/>
  </cols>
  <sheetData>
    <row r="1" spans="1:10" ht="25.5" x14ac:dyDescent="0.3">
      <c r="A1" s="218" t="s">
        <v>391</v>
      </c>
      <c r="B1" s="218"/>
      <c r="C1" s="218"/>
      <c r="D1" s="218"/>
      <c r="E1" s="218"/>
      <c r="F1" s="218"/>
      <c r="G1" s="218"/>
      <c r="H1" s="218"/>
      <c r="I1" s="218"/>
      <c r="J1" s="218"/>
    </row>
    <row r="2" spans="1:10" ht="15.75" x14ac:dyDescent="0.25">
      <c r="A2" s="219" t="s">
        <v>272</v>
      </c>
      <c r="B2" s="219"/>
      <c r="C2" s="219"/>
      <c r="D2" s="219"/>
      <c r="E2" s="219"/>
      <c r="F2" s="219"/>
      <c r="G2" s="219"/>
      <c r="H2" s="219"/>
      <c r="I2" s="219"/>
      <c r="J2" s="219"/>
    </row>
    <row r="3" spans="1:10" ht="24.95" customHeight="1" x14ac:dyDescent="0.25">
      <c r="A3" s="220" t="s">
        <v>304</v>
      </c>
      <c r="B3" s="220"/>
      <c r="C3" s="220"/>
      <c r="D3" s="220"/>
      <c r="E3" s="220"/>
      <c r="F3" s="220"/>
      <c r="G3" s="220"/>
      <c r="H3" s="220"/>
      <c r="I3" s="220"/>
      <c r="J3" s="220"/>
    </row>
    <row r="4" spans="1:10" s="140" customFormat="1" x14ac:dyDescent="0.15">
      <c r="A4" s="217" t="s">
        <v>411</v>
      </c>
      <c r="B4" s="217" t="s">
        <v>712</v>
      </c>
      <c r="C4" s="217" t="s">
        <v>393</v>
      </c>
      <c r="D4" s="217" t="s">
        <v>394</v>
      </c>
      <c r="E4" s="217" t="s">
        <v>306</v>
      </c>
      <c r="F4" s="217" t="s">
        <v>305</v>
      </c>
      <c r="G4" s="217" t="s">
        <v>395</v>
      </c>
      <c r="H4" s="217"/>
      <c r="I4" s="217"/>
      <c r="J4" s="217" t="s">
        <v>396</v>
      </c>
    </row>
    <row r="5" spans="1:10" s="140" customFormat="1" x14ac:dyDescent="0.15">
      <c r="A5" s="217"/>
      <c r="B5" s="217"/>
      <c r="C5" s="217"/>
      <c r="D5" s="217"/>
      <c r="E5" s="217"/>
      <c r="F5" s="217"/>
      <c r="G5" s="217" t="s">
        <v>397</v>
      </c>
      <c r="H5" s="217" t="s">
        <v>398</v>
      </c>
      <c r="I5" s="217"/>
      <c r="J5" s="217"/>
    </row>
    <row r="6" spans="1:10" s="140" customFormat="1" ht="28.5" x14ac:dyDescent="0.15">
      <c r="A6" s="217"/>
      <c r="B6" s="217"/>
      <c r="C6" s="217"/>
      <c r="D6" s="217"/>
      <c r="E6" s="217"/>
      <c r="F6" s="217"/>
      <c r="G6" s="217"/>
      <c r="H6" s="141" t="s">
        <v>399</v>
      </c>
      <c r="I6" s="141" t="s">
        <v>400</v>
      </c>
      <c r="J6" s="217"/>
    </row>
    <row r="7" spans="1:10" s="140" customFormat="1" ht="24.95" customHeight="1" x14ac:dyDescent="0.15">
      <c r="A7" s="141" t="s">
        <v>412</v>
      </c>
      <c r="B7" s="141">
        <v>0</v>
      </c>
      <c r="C7" s="141">
        <v>1</v>
      </c>
      <c r="D7" s="141">
        <v>2</v>
      </c>
      <c r="E7" s="141">
        <v>3</v>
      </c>
      <c r="F7" s="141">
        <v>4</v>
      </c>
      <c r="G7" s="141">
        <v>5</v>
      </c>
      <c r="H7" s="141">
        <v>6</v>
      </c>
      <c r="I7" s="141">
        <v>7</v>
      </c>
      <c r="J7" s="141">
        <v>8</v>
      </c>
    </row>
    <row r="8" spans="1:10" ht="24.95" customHeight="1" x14ac:dyDescent="0.25">
      <c r="A8" s="142" t="s">
        <v>392</v>
      </c>
      <c r="B8" s="143">
        <v>1</v>
      </c>
      <c r="C8" s="87"/>
      <c r="D8" s="87"/>
      <c r="E8" s="86"/>
      <c r="F8" s="86"/>
      <c r="G8" s="145">
        <f>H8+I8</f>
        <v>0</v>
      </c>
      <c r="H8" s="86"/>
      <c r="I8" s="86"/>
      <c r="J8" s="86"/>
    </row>
    <row r="9" spans="1:10" ht="24.95" customHeight="1" x14ac:dyDescent="0.25">
      <c r="A9" s="142" t="s">
        <v>401</v>
      </c>
      <c r="B9" s="143">
        <v>2</v>
      </c>
      <c r="C9" s="87"/>
      <c r="D9" s="87"/>
      <c r="E9" s="86"/>
      <c r="F9" s="86"/>
      <c r="G9" s="145">
        <f t="shared" ref="G9:G17" si="0">H9+I9</f>
        <v>0</v>
      </c>
      <c r="H9" s="86"/>
      <c r="I9" s="86"/>
      <c r="J9" s="86"/>
    </row>
    <row r="10" spans="1:10" ht="24.95" customHeight="1" x14ac:dyDescent="0.25">
      <c r="A10" s="142" t="s">
        <v>402</v>
      </c>
      <c r="B10" s="143">
        <v>3</v>
      </c>
      <c r="C10" s="87"/>
      <c r="D10" s="87"/>
      <c r="E10" s="86"/>
      <c r="F10" s="86"/>
      <c r="G10" s="145">
        <f t="shared" si="0"/>
        <v>0</v>
      </c>
      <c r="H10" s="86"/>
      <c r="I10" s="86"/>
      <c r="J10" s="86"/>
    </row>
    <row r="11" spans="1:10" ht="24.95" customHeight="1" x14ac:dyDescent="0.25">
      <c r="A11" s="142" t="s">
        <v>403</v>
      </c>
      <c r="B11" s="143">
        <v>4</v>
      </c>
      <c r="C11" s="87"/>
      <c r="D11" s="87"/>
      <c r="E11" s="86"/>
      <c r="F11" s="86"/>
      <c r="G11" s="145">
        <f t="shared" si="0"/>
        <v>0</v>
      </c>
      <c r="H11" s="86"/>
      <c r="I11" s="86"/>
      <c r="J11" s="86"/>
    </row>
    <row r="12" spans="1:10" ht="24.95" customHeight="1" x14ac:dyDescent="0.25">
      <c r="A12" s="142" t="s">
        <v>404</v>
      </c>
      <c r="B12" s="143">
        <v>5</v>
      </c>
      <c r="C12" s="87"/>
      <c r="D12" s="87"/>
      <c r="E12" s="86"/>
      <c r="F12" s="86"/>
      <c r="G12" s="145">
        <f t="shared" si="0"/>
        <v>0</v>
      </c>
      <c r="H12" s="86"/>
      <c r="I12" s="86"/>
      <c r="J12" s="86"/>
    </row>
    <row r="13" spans="1:10" ht="24.95" customHeight="1" x14ac:dyDescent="0.25">
      <c r="A13" s="142" t="s">
        <v>405</v>
      </c>
      <c r="B13" s="143">
        <v>6</v>
      </c>
      <c r="C13" s="87"/>
      <c r="D13" s="87"/>
      <c r="E13" s="86"/>
      <c r="F13" s="86"/>
      <c r="G13" s="145">
        <f t="shared" si="0"/>
        <v>0</v>
      </c>
      <c r="H13" s="86"/>
      <c r="I13" s="86"/>
      <c r="J13" s="86"/>
    </row>
    <row r="14" spans="1:10" ht="24.95" customHeight="1" x14ac:dyDescent="0.25">
      <c r="A14" s="142" t="s">
        <v>406</v>
      </c>
      <c r="B14" s="143">
        <v>7</v>
      </c>
      <c r="C14" s="87"/>
      <c r="D14" s="87"/>
      <c r="E14" s="86"/>
      <c r="F14" s="86"/>
      <c r="G14" s="145">
        <f t="shared" si="0"/>
        <v>0</v>
      </c>
      <c r="H14" s="86"/>
      <c r="I14" s="86"/>
      <c r="J14" s="86"/>
    </row>
    <row r="15" spans="1:10" ht="24.95" customHeight="1" x14ac:dyDescent="0.25">
      <c r="A15" s="142" t="s">
        <v>407</v>
      </c>
      <c r="B15" s="143">
        <v>8</v>
      </c>
      <c r="C15" s="87"/>
      <c r="D15" s="87"/>
      <c r="E15" s="86"/>
      <c r="F15" s="86"/>
      <c r="G15" s="145">
        <f t="shared" si="0"/>
        <v>0</v>
      </c>
      <c r="H15" s="86"/>
      <c r="I15" s="86"/>
      <c r="J15" s="86"/>
    </row>
    <row r="16" spans="1:10" ht="24.95" customHeight="1" x14ac:dyDescent="0.25">
      <c r="A16" s="142" t="s">
        <v>408</v>
      </c>
      <c r="B16" s="143">
        <v>9</v>
      </c>
      <c r="C16" s="87"/>
      <c r="D16" s="87"/>
      <c r="E16" s="86"/>
      <c r="F16" s="86"/>
      <c r="G16" s="145">
        <f t="shared" si="0"/>
        <v>0</v>
      </c>
      <c r="H16" s="86"/>
      <c r="I16" s="86"/>
      <c r="J16" s="86"/>
    </row>
    <row r="17" spans="1:10" ht="30" x14ac:dyDescent="0.25">
      <c r="A17" s="142" t="s">
        <v>409</v>
      </c>
      <c r="B17" s="143">
        <v>10</v>
      </c>
      <c r="C17" s="87"/>
      <c r="D17" s="87"/>
      <c r="E17" s="86"/>
      <c r="F17" s="86"/>
      <c r="G17" s="145">
        <f t="shared" si="0"/>
        <v>0</v>
      </c>
      <c r="H17" s="86"/>
      <c r="I17" s="86"/>
      <c r="J17" s="86"/>
    </row>
    <row r="18" spans="1:10" ht="24.95" customHeight="1" x14ac:dyDescent="0.25">
      <c r="A18" s="146" t="s">
        <v>410</v>
      </c>
      <c r="B18" s="143">
        <v>11</v>
      </c>
      <c r="C18" s="144">
        <f>SUM(C8:C17)</f>
        <v>0</v>
      </c>
      <c r="D18" s="144">
        <f t="shared" ref="D18:J18" si="1">SUM(D8:D17)</f>
        <v>0</v>
      </c>
      <c r="E18" s="145">
        <f t="shared" si="1"/>
        <v>0</v>
      </c>
      <c r="F18" s="145">
        <f t="shared" si="1"/>
        <v>0</v>
      </c>
      <c r="G18" s="145">
        <f t="shared" si="1"/>
        <v>0</v>
      </c>
      <c r="H18" s="145">
        <f t="shared" si="1"/>
        <v>0</v>
      </c>
      <c r="I18" s="145">
        <f t="shared" si="1"/>
        <v>0</v>
      </c>
      <c r="J18" s="145">
        <f t="shared" si="1"/>
        <v>0</v>
      </c>
    </row>
  </sheetData>
  <sheetProtection sheet="1" objects="1" scenarios="1"/>
  <mergeCells count="13">
    <mergeCell ref="C4:C6"/>
    <mergeCell ref="D4:D6"/>
    <mergeCell ref="J4:J6"/>
    <mergeCell ref="A1:J1"/>
    <mergeCell ref="A2:J2"/>
    <mergeCell ref="A3:J3"/>
    <mergeCell ref="E4:E6"/>
    <mergeCell ref="F4:F6"/>
    <mergeCell ref="G4:I4"/>
    <mergeCell ref="G5:G6"/>
    <mergeCell ref="H5:I5"/>
    <mergeCell ref="A4:A6"/>
    <mergeCell ref="B4:B6"/>
  </mergeCells>
  <phoneticPr fontId="3" type="noConversion"/>
  <pageMargins left="0.61" right="0.14000000000000001" top="0.56000000000000005" bottom="0.74" header="0.41" footer="0.5"/>
  <pageSetup paperSize="256" orientation="portrait" horizontalDpi="4294967293" verticalDpi="180" copies="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sqref="A1:F1"/>
    </sheetView>
  </sheetViews>
  <sheetFormatPr defaultRowHeight="14.25" x14ac:dyDescent="0.15"/>
  <cols>
    <col min="1" max="1" width="38.375" style="60" customWidth="1"/>
    <col min="2" max="2" width="4.875" style="60" customWidth="1"/>
    <col min="3" max="3" width="16.375" style="60" customWidth="1"/>
    <col min="4" max="4" width="35.75" style="60" bestFit="1" customWidth="1"/>
    <col min="5" max="5" width="5.125" style="60" bestFit="1" customWidth="1"/>
    <col min="6" max="6" width="16.375" style="60" customWidth="1"/>
    <col min="7" max="16384" width="9" style="60"/>
  </cols>
  <sheetData>
    <row r="1" spans="1:6" ht="23.25" x14ac:dyDescent="0.3">
      <c r="A1" s="210" t="s">
        <v>822</v>
      </c>
      <c r="B1" s="210"/>
      <c r="C1" s="210"/>
      <c r="D1" s="210"/>
      <c r="E1" s="210"/>
      <c r="F1" s="210"/>
    </row>
    <row r="2" spans="1:6" s="62" customFormat="1" ht="15.75" x14ac:dyDescent="0.25">
      <c r="A2" s="74"/>
      <c r="B2" s="74"/>
      <c r="C2" s="74"/>
      <c r="D2" s="74"/>
      <c r="E2" s="222" t="s">
        <v>617</v>
      </c>
      <c r="F2" s="222"/>
    </row>
    <row r="3" spans="1:6" ht="15.75" x14ac:dyDescent="0.25">
      <c r="A3" s="203" t="s">
        <v>307</v>
      </c>
      <c r="B3" s="203"/>
      <c r="C3" s="203"/>
      <c r="D3" s="203"/>
      <c r="E3" s="203"/>
      <c r="F3" s="203"/>
    </row>
    <row r="4" spans="1:6" s="63" customFormat="1" ht="15.75" x14ac:dyDescent="0.25">
      <c r="A4" s="21" t="s">
        <v>737</v>
      </c>
      <c r="B4" s="21" t="s">
        <v>712</v>
      </c>
      <c r="C4" s="21" t="s">
        <v>783</v>
      </c>
      <c r="D4" s="21" t="s">
        <v>737</v>
      </c>
      <c r="E4" s="21" t="s">
        <v>712</v>
      </c>
      <c r="F4" s="21" t="s">
        <v>783</v>
      </c>
    </row>
    <row r="5" spans="1:6" ht="15.75" x14ac:dyDescent="0.25">
      <c r="A5" s="56" t="s">
        <v>789</v>
      </c>
      <c r="B5" s="52"/>
      <c r="C5" s="69"/>
      <c r="D5" s="56" t="s">
        <v>813</v>
      </c>
      <c r="E5" s="52"/>
      <c r="F5" s="69"/>
    </row>
    <row r="6" spans="1:6" ht="15.75" x14ac:dyDescent="0.25">
      <c r="A6" s="23" t="s">
        <v>790</v>
      </c>
      <c r="B6" s="21">
        <v>1</v>
      </c>
      <c r="C6" s="69"/>
      <c r="D6" s="23" t="s">
        <v>814</v>
      </c>
      <c r="E6" s="21">
        <v>22</v>
      </c>
      <c r="F6" s="91">
        <f>C7+C8+C9+C10-C17+C27</f>
        <v>0</v>
      </c>
    </row>
    <row r="7" spans="1:6" ht="15.75" x14ac:dyDescent="0.25">
      <c r="A7" s="23" t="s">
        <v>791</v>
      </c>
      <c r="B7" s="21">
        <v>2</v>
      </c>
      <c r="C7" s="69"/>
      <c r="D7" s="23" t="s">
        <v>815</v>
      </c>
      <c r="E7" s="21">
        <v>23</v>
      </c>
      <c r="F7" s="91">
        <f>F6+C6</f>
        <v>0</v>
      </c>
    </row>
    <row r="8" spans="1:6" ht="21" x14ac:dyDescent="0.25">
      <c r="A8" s="88" t="s">
        <v>796</v>
      </c>
      <c r="B8" s="21">
        <v>3</v>
      </c>
      <c r="C8" s="69"/>
      <c r="D8" s="23" t="s">
        <v>816</v>
      </c>
      <c r="E8" s="21">
        <v>24</v>
      </c>
      <c r="F8" s="91">
        <v>0.7</v>
      </c>
    </row>
    <row r="9" spans="1:6" ht="22.5" x14ac:dyDescent="0.25">
      <c r="A9" s="89" t="s">
        <v>797</v>
      </c>
      <c r="B9" s="21">
        <v>4</v>
      </c>
      <c r="C9" s="69"/>
      <c r="D9" s="23" t="s">
        <v>817</v>
      </c>
      <c r="E9" s="21">
        <v>25</v>
      </c>
      <c r="F9" s="69"/>
    </row>
    <row r="10" spans="1:6" ht="15.75" x14ac:dyDescent="0.25">
      <c r="A10" s="25" t="s">
        <v>795</v>
      </c>
      <c r="B10" s="21">
        <v>5</v>
      </c>
      <c r="C10" s="69"/>
      <c r="D10" s="23" t="s">
        <v>818</v>
      </c>
      <c r="E10" s="21">
        <v>26</v>
      </c>
      <c r="F10" s="69"/>
    </row>
    <row r="11" spans="1:6" ht="15.75" x14ac:dyDescent="0.25">
      <c r="A11" s="23" t="s">
        <v>792</v>
      </c>
      <c r="B11" s="21">
        <v>6</v>
      </c>
      <c r="C11" s="91">
        <f>SUM(C6:C10)</f>
        <v>0</v>
      </c>
      <c r="D11" s="56" t="s">
        <v>819</v>
      </c>
      <c r="E11" s="21">
        <v>27</v>
      </c>
      <c r="F11" s="69"/>
    </row>
    <row r="12" spans="1:6" ht="15.75" x14ac:dyDescent="0.25">
      <c r="A12" s="23" t="s">
        <v>793</v>
      </c>
      <c r="B12" s="21">
        <v>7</v>
      </c>
      <c r="C12" s="69"/>
      <c r="D12" s="23" t="s">
        <v>707</v>
      </c>
      <c r="E12" s="21">
        <v>28</v>
      </c>
      <c r="F12" s="69"/>
    </row>
    <row r="13" spans="1:6" ht="15.75" x14ac:dyDescent="0.25">
      <c r="A13" s="23" t="s">
        <v>794</v>
      </c>
      <c r="B13" s="21">
        <v>8</v>
      </c>
      <c r="C13" s="91">
        <f>C11-C12</f>
        <v>0</v>
      </c>
      <c r="D13" s="23" t="s">
        <v>710</v>
      </c>
      <c r="E13" s="21">
        <v>29</v>
      </c>
      <c r="F13" s="69"/>
    </row>
    <row r="14" spans="1:6" ht="15.75" x14ac:dyDescent="0.25">
      <c r="A14" s="56" t="s">
        <v>798</v>
      </c>
      <c r="B14" s="52"/>
      <c r="C14" s="69"/>
      <c r="D14" s="23" t="s">
        <v>711</v>
      </c>
      <c r="E14" s="21">
        <v>30</v>
      </c>
      <c r="F14" s="69"/>
    </row>
    <row r="15" spans="1:6" ht="27.75" x14ac:dyDescent="0.25">
      <c r="A15" s="90" t="s">
        <v>799</v>
      </c>
      <c r="B15" s="21">
        <v>9</v>
      </c>
      <c r="C15" s="69"/>
      <c r="D15" s="23" t="s">
        <v>708</v>
      </c>
      <c r="E15" s="21">
        <v>31</v>
      </c>
      <c r="F15" s="69"/>
    </row>
    <row r="16" spans="1:6" ht="27.75" x14ac:dyDescent="0.25">
      <c r="A16" s="90" t="s">
        <v>800</v>
      </c>
      <c r="B16" s="21">
        <v>10</v>
      </c>
      <c r="C16" s="69"/>
      <c r="D16" s="23" t="s">
        <v>709</v>
      </c>
      <c r="E16" s="21">
        <v>32</v>
      </c>
      <c r="F16" s="69"/>
    </row>
    <row r="17" spans="1:6" ht="15.75" customHeight="1" x14ac:dyDescent="0.25">
      <c r="A17" s="25" t="s">
        <v>801</v>
      </c>
      <c r="B17" s="21">
        <v>11</v>
      </c>
      <c r="C17" s="69"/>
      <c r="D17" s="221" t="s">
        <v>820</v>
      </c>
      <c r="E17" s="221"/>
      <c r="F17" s="221"/>
    </row>
    <row r="18" spans="1:6" ht="15.75" x14ac:dyDescent="0.25">
      <c r="A18" s="23" t="s">
        <v>802</v>
      </c>
      <c r="B18" s="21">
        <v>12</v>
      </c>
      <c r="C18" s="69"/>
      <c r="D18" s="221"/>
      <c r="E18" s="221"/>
      <c r="F18" s="221"/>
    </row>
    <row r="19" spans="1:6" ht="15.75" x14ac:dyDescent="0.25">
      <c r="A19" s="23" t="s">
        <v>803</v>
      </c>
      <c r="B19" s="21">
        <v>13</v>
      </c>
      <c r="C19" s="69"/>
      <c r="D19" s="221"/>
      <c r="E19" s="221"/>
      <c r="F19" s="221"/>
    </row>
    <row r="20" spans="1:6" ht="15.75" x14ac:dyDescent="0.25">
      <c r="A20" s="23" t="s">
        <v>804</v>
      </c>
      <c r="B20" s="21">
        <v>14</v>
      </c>
      <c r="C20" s="69"/>
      <c r="D20" s="221"/>
      <c r="E20" s="221"/>
      <c r="F20" s="221"/>
    </row>
    <row r="21" spans="1:6" ht="15.75" x14ac:dyDescent="0.25">
      <c r="A21" s="23" t="s">
        <v>805</v>
      </c>
      <c r="B21" s="21">
        <v>15</v>
      </c>
      <c r="C21" s="69"/>
      <c r="D21" s="221"/>
      <c r="E21" s="221"/>
      <c r="F21" s="221"/>
    </row>
    <row r="22" spans="1:6" ht="15.75" x14ac:dyDescent="0.25">
      <c r="A22" s="25" t="s">
        <v>806</v>
      </c>
      <c r="B22" s="21">
        <v>16</v>
      </c>
      <c r="C22" s="69"/>
      <c r="D22" s="221"/>
      <c r="E22" s="221"/>
      <c r="F22" s="221"/>
    </row>
    <row r="23" spans="1:6" ht="15.75" x14ac:dyDescent="0.25">
      <c r="A23" s="23" t="s">
        <v>807</v>
      </c>
      <c r="B23" s="21">
        <v>17</v>
      </c>
      <c r="C23" s="91">
        <f>IF(C17&gt;=0,SUM(C17:C22),0)</f>
        <v>0</v>
      </c>
      <c r="D23" s="221"/>
      <c r="E23" s="221"/>
      <c r="F23" s="221"/>
    </row>
    <row r="24" spans="1:6" ht="15.75" x14ac:dyDescent="0.25">
      <c r="A24" s="56" t="s">
        <v>808</v>
      </c>
      <c r="B24" s="52"/>
      <c r="C24" s="69"/>
      <c r="D24" s="221" t="s">
        <v>821</v>
      </c>
      <c r="E24" s="221"/>
      <c r="F24" s="221"/>
    </row>
    <row r="25" spans="1:6" ht="15.75" x14ac:dyDescent="0.25">
      <c r="A25" s="23" t="s">
        <v>809</v>
      </c>
      <c r="B25" s="21">
        <v>18</v>
      </c>
      <c r="C25" s="69"/>
      <c r="D25" s="221"/>
      <c r="E25" s="221"/>
      <c r="F25" s="221"/>
    </row>
    <row r="26" spans="1:6" ht="15.75" x14ac:dyDescent="0.25">
      <c r="A26" s="23" t="s">
        <v>810</v>
      </c>
      <c r="B26" s="21">
        <v>19</v>
      </c>
      <c r="C26" s="69"/>
      <c r="D26" s="221"/>
      <c r="E26" s="221"/>
      <c r="F26" s="221"/>
    </row>
    <row r="27" spans="1:6" ht="15.75" x14ac:dyDescent="0.25">
      <c r="A27" s="23" t="s">
        <v>811</v>
      </c>
      <c r="B27" s="21">
        <v>20</v>
      </c>
      <c r="C27" s="69"/>
      <c r="D27" s="221"/>
      <c r="E27" s="221"/>
      <c r="F27" s="221"/>
    </row>
    <row r="28" spans="1:6" ht="15.75" x14ac:dyDescent="0.25">
      <c r="A28" s="23" t="s">
        <v>812</v>
      </c>
      <c r="B28" s="21">
        <v>21</v>
      </c>
      <c r="C28" s="91">
        <f>IF(C17&gt;0,0,C21-C27)</f>
        <v>0</v>
      </c>
      <c r="D28" s="221"/>
      <c r="E28" s="221"/>
      <c r="F28" s="221"/>
    </row>
  </sheetData>
  <sheetProtection sheet="1" objects="1" scenarios="1"/>
  <mergeCells count="5">
    <mergeCell ref="A1:F1"/>
    <mergeCell ref="A3:F3"/>
    <mergeCell ref="D17:F23"/>
    <mergeCell ref="D24:F28"/>
    <mergeCell ref="E2:F2"/>
  </mergeCells>
  <phoneticPr fontId="3" type="noConversion"/>
  <pageMargins left="0.53" right="0.08" top="0.23" bottom="0.28000000000000003" header="0.13" footer="0.16"/>
  <pageSetup paperSize="256" orientation="portrait" horizontalDpi="4294967293" verticalDpi="180" copies="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workbookViewId="0">
      <selection activeCell="C4" sqref="C4"/>
    </sheetView>
  </sheetViews>
  <sheetFormatPr defaultRowHeight="14.25" x14ac:dyDescent="0.15"/>
  <cols>
    <col min="1" max="1" width="36.125" style="60" customWidth="1"/>
    <col min="2" max="2" width="5.125" style="60" bestFit="1" customWidth="1"/>
    <col min="3" max="3" width="16.625" style="60" customWidth="1"/>
    <col min="4" max="4" width="28.75" style="60" customWidth="1"/>
    <col min="5" max="5" width="4.625" style="60" customWidth="1"/>
    <col min="6" max="6" width="16.625" style="60" customWidth="1"/>
    <col min="7" max="16384" width="9" style="60"/>
  </cols>
  <sheetData>
    <row r="1" spans="1:6" ht="21.95" customHeight="1" x14ac:dyDescent="0.15">
      <c r="A1" s="191" t="s">
        <v>380</v>
      </c>
      <c r="B1" s="191"/>
      <c r="C1" s="191"/>
      <c r="D1" s="191"/>
      <c r="E1" s="191"/>
      <c r="F1" s="191"/>
    </row>
    <row r="2" spans="1:6" s="62" customFormat="1" ht="15.75" x14ac:dyDescent="0.15">
      <c r="A2" s="64"/>
      <c r="B2" s="64"/>
      <c r="C2" s="64"/>
      <c r="D2" s="64"/>
      <c r="E2" s="223" t="s">
        <v>618</v>
      </c>
      <c r="F2" s="223"/>
    </row>
    <row r="3" spans="1:6" ht="21.95" customHeight="1" x14ac:dyDescent="0.25">
      <c r="A3" s="203" t="s">
        <v>308</v>
      </c>
      <c r="B3" s="203"/>
      <c r="C3" s="203"/>
      <c r="D3" s="203"/>
      <c r="E3" s="203"/>
      <c r="F3" s="203"/>
    </row>
    <row r="4" spans="1:6" s="63" customFormat="1" ht="21.95" customHeight="1" x14ac:dyDescent="0.25">
      <c r="A4" s="21" t="s">
        <v>843</v>
      </c>
      <c r="B4" s="21" t="s">
        <v>823</v>
      </c>
      <c r="C4" s="21" t="s">
        <v>824</v>
      </c>
      <c r="D4" s="21" t="s">
        <v>843</v>
      </c>
      <c r="E4" s="21" t="s">
        <v>823</v>
      </c>
      <c r="F4" s="21" t="s">
        <v>824</v>
      </c>
    </row>
    <row r="5" spans="1:6" ht="21.95" customHeight="1" x14ac:dyDescent="0.25">
      <c r="A5" s="54" t="s">
        <v>368</v>
      </c>
      <c r="B5" s="21">
        <v>1</v>
      </c>
      <c r="C5" s="8"/>
      <c r="D5" s="56" t="s">
        <v>835</v>
      </c>
      <c r="E5" s="21">
        <v>16</v>
      </c>
      <c r="F5" s="8"/>
    </row>
    <row r="6" spans="1:6" ht="21.95" customHeight="1" x14ac:dyDescent="0.25">
      <c r="A6" s="54" t="s">
        <v>369</v>
      </c>
      <c r="B6" s="21">
        <v>2</v>
      </c>
      <c r="C6" s="9">
        <f>SUM(C7:C14)-C12</f>
        <v>0</v>
      </c>
      <c r="D6" s="56" t="s">
        <v>836</v>
      </c>
      <c r="E6" s="21">
        <v>17</v>
      </c>
      <c r="F6" s="8"/>
    </row>
    <row r="7" spans="1:6" ht="21.95" customHeight="1" x14ac:dyDescent="0.25">
      <c r="A7" s="23" t="s">
        <v>825</v>
      </c>
      <c r="B7" s="21">
        <v>3</v>
      </c>
      <c r="C7" s="9">
        <f>工资清算!C21</f>
        <v>0</v>
      </c>
      <c r="D7" s="56" t="s">
        <v>837</v>
      </c>
      <c r="E7" s="21">
        <v>18</v>
      </c>
      <c r="F7" s="8"/>
    </row>
    <row r="8" spans="1:6" ht="21.95" customHeight="1" x14ac:dyDescent="0.25">
      <c r="A8" s="25" t="s">
        <v>834</v>
      </c>
      <c r="B8" s="21">
        <v>4</v>
      </c>
      <c r="C8" s="9">
        <f>IF(工资清算!C17&gt;0,工资清算!C17,-工资清算!C27)</f>
        <v>0</v>
      </c>
      <c r="D8" s="56" t="s">
        <v>838</v>
      </c>
      <c r="E8" s="21">
        <v>19</v>
      </c>
      <c r="F8" s="8"/>
    </row>
    <row r="9" spans="1:6" ht="21.95" customHeight="1" x14ac:dyDescent="0.25">
      <c r="A9" s="23" t="s">
        <v>826</v>
      </c>
      <c r="B9" s="21">
        <v>5</v>
      </c>
      <c r="C9" s="9">
        <f>工资清算!C22</f>
        <v>0</v>
      </c>
      <c r="D9" s="23" t="s">
        <v>839</v>
      </c>
      <c r="E9" s="21">
        <v>20</v>
      </c>
      <c r="F9" s="8"/>
    </row>
    <row r="10" spans="1:6" ht="21.95" customHeight="1" x14ac:dyDescent="0.25">
      <c r="A10" s="23" t="s">
        <v>827</v>
      </c>
      <c r="B10" s="21">
        <v>6</v>
      </c>
      <c r="C10" s="8"/>
      <c r="D10" s="23" t="s">
        <v>840</v>
      </c>
      <c r="E10" s="21">
        <v>21</v>
      </c>
      <c r="F10" s="8"/>
    </row>
    <row r="11" spans="1:6" ht="21.95" customHeight="1" x14ac:dyDescent="0.25">
      <c r="A11" s="23" t="s">
        <v>828</v>
      </c>
      <c r="B11" s="21">
        <v>7</v>
      </c>
      <c r="C11" s="8"/>
      <c r="D11" s="54" t="s">
        <v>371</v>
      </c>
      <c r="E11" s="21">
        <v>22</v>
      </c>
      <c r="F11" s="9">
        <f>C5+C6-C15</f>
        <v>0</v>
      </c>
    </row>
    <row r="12" spans="1:6" ht="21.95" customHeight="1" x14ac:dyDescent="0.25">
      <c r="A12" s="23" t="s">
        <v>845</v>
      </c>
      <c r="B12" s="21">
        <v>8</v>
      </c>
      <c r="C12" s="8"/>
      <c r="D12" s="23" t="s">
        <v>846</v>
      </c>
      <c r="E12" s="21">
        <v>23</v>
      </c>
      <c r="F12" s="8"/>
    </row>
    <row r="13" spans="1:6" ht="21.95" customHeight="1" x14ac:dyDescent="0.25">
      <c r="A13" s="23" t="s">
        <v>829</v>
      </c>
      <c r="B13" s="21">
        <v>9</v>
      </c>
      <c r="C13" s="8"/>
      <c r="D13" s="54" t="s">
        <v>372</v>
      </c>
      <c r="E13" s="52"/>
      <c r="F13" s="8"/>
    </row>
    <row r="14" spans="1:6" ht="21.95" customHeight="1" x14ac:dyDescent="0.25">
      <c r="A14" s="23" t="s">
        <v>830</v>
      </c>
      <c r="B14" s="21">
        <v>10</v>
      </c>
      <c r="C14" s="8"/>
      <c r="D14" s="23" t="s">
        <v>841</v>
      </c>
      <c r="E14" s="21">
        <v>24</v>
      </c>
      <c r="F14" s="8"/>
    </row>
    <row r="15" spans="1:6" ht="21.95" customHeight="1" x14ac:dyDescent="0.25">
      <c r="A15" s="54" t="s">
        <v>370</v>
      </c>
      <c r="B15" s="21">
        <v>11</v>
      </c>
      <c r="C15" s="9">
        <f>SUM(C16,F9,F10)</f>
        <v>0</v>
      </c>
      <c r="D15" s="23" t="s">
        <v>842</v>
      </c>
      <c r="E15" s="21">
        <v>25</v>
      </c>
      <c r="F15" s="8"/>
    </row>
    <row r="16" spans="1:6" ht="21.95" customHeight="1" x14ac:dyDescent="0.25">
      <c r="A16" s="23" t="s">
        <v>831</v>
      </c>
      <c r="B16" s="21">
        <v>12</v>
      </c>
      <c r="C16" s="9">
        <f>SUM(C17:C18,F5:F8)</f>
        <v>0</v>
      </c>
      <c r="D16" s="4"/>
      <c r="E16" s="4"/>
      <c r="F16" s="8"/>
    </row>
    <row r="17" spans="1:6" ht="21.95" customHeight="1" x14ac:dyDescent="0.25">
      <c r="A17" s="56" t="s">
        <v>832</v>
      </c>
      <c r="B17" s="21">
        <v>13</v>
      </c>
      <c r="C17" s="8"/>
      <c r="D17" s="4"/>
      <c r="E17" s="4"/>
      <c r="F17" s="8"/>
    </row>
    <row r="18" spans="1:6" ht="21.95" customHeight="1" x14ac:dyDescent="0.25">
      <c r="A18" s="56" t="s">
        <v>833</v>
      </c>
      <c r="B18" s="21">
        <v>14</v>
      </c>
      <c r="C18" s="8"/>
      <c r="D18" s="4"/>
      <c r="E18" s="4"/>
      <c r="F18" s="8"/>
    </row>
    <row r="19" spans="1:6" ht="21.95" customHeight="1" x14ac:dyDescent="0.25">
      <c r="A19" s="23" t="s">
        <v>844</v>
      </c>
      <c r="B19" s="21">
        <v>15</v>
      </c>
      <c r="C19" s="8"/>
      <c r="D19" s="4"/>
      <c r="E19" s="4"/>
      <c r="F19" s="8"/>
    </row>
  </sheetData>
  <sheetProtection sheet="1" objects="1" scenarios="1"/>
  <mergeCells count="3">
    <mergeCell ref="A1:F1"/>
    <mergeCell ref="A3:F3"/>
    <mergeCell ref="E2:F2"/>
  </mergeCells>
  <phoneticPr fontId="3" type="noConversion"/>
  <pageMargins left="1.0629921259842521" right="0.43307086614173229" top="0.72" bottom="0.78" header="0.51181102362204722" footer="0.51181102362204722"/>
  <pageSetup paperSize="256" orientation="portrait" horizontalDpi="4294967293" verticalDpi="180" copies="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sqref="A1:C1"/>
    </sheetView>
  </sheetViews>
  <sheetFormatPr defaultRowHeight="14.25" x14ac:dyDescent="0.15"/>
  <cols>
    <col min="1" max="1" width="75.5" style="60" customWidth="1"/>
    <col min="2" max="2" width="5.125" style="60" bestFit="1" customWidth="1"/>
    <col min="3" max="3" width="25.125" style="60" customWidth="1"/>
    <col min="4" max="16384" width="9" style="60"/>
  </cols>
  <sheetData>
    <row r="1" spans="1:3" ht="25.5" x14ac:dyDescent="0.3">
      <c r="A1" s="202" t="s">
        <v>1003</v>
      </c>
      <c r="B1" s="202"/>
      <c r="C1" s="202"/>
    </row>
    <row r="2" spans="1:3" ht="15.75" x14ac:dyDescent="0.25">
      <c r="A2" s="209" t="s">
        <v>619</v>
      </c>
      <c r="B2" s="209"/>
      <c r="C2" s="209"/>
    </row>
    <row r="3" spans="1:3" ht="15.75" x14ac:dyDescent="0.25">
      <c r="A3" s="203" t="s">
        <v>309</v>
      </c>
      <c r="B3" s="203"/>
      <c r="C3" s="203"/>
    </row>
    <row r="4" spans="1:3" s="63" customFormat="1" x14ac:dyDescent="0.15">
      <c r="A4" s="92" t="s">
        <v>577</v>
      </c>
      <c r="B4" s="21" t="s">
        <v>823</v>
      </c>
      <c r="C4" s="21" t="s">
        <v>824</v>
      </c>
    </row>
    <row r="5" spans="1:3" ht="15.75" x14ac:dyDescent="0.25">
      <c r="A5" s="54" t="s">
        <v>373</v>
      </c>
      <c r="B5" s="21">
        <v>1</v>
      </c>
      <c r="C5" s="9">
        <f>利润及利润分配!D32</f>
        <v>0</v>
      </c>
    </row>
    <row r="6" spans="1:3" ht="15.75" x14ac:dyDescent="0.25">
      <c r="A6" s="93" t="s">
        <v>578</v>
      </c>
      <c r="B6" s="21">
        <v>2</v>
      </c>
      <c r="C6" s="8"/>
    </row>
    <row r="7" spans="1:3" ht="15.75" x14ac:dyDescent="0.25">
      <c r="A7" s="93" t="s">
        <v>580</v>
      </c>
      <c r="B7" s="21">
        <v>3</v>
      </c>
      <c r="C7" s="9">
        <f>利润及利润分配!H32</f>
        <v>0</v>
      </c>
    </row>
    <row r="8" spans="1:3" ht="15.75" x14ac:dyDescent="0.25">
      <c r="A8" s="93" t="s">
        <v>581</v>
      </c>
      <c r="B8" s="21">
        <v>4</v>
      </c>
      <c r="C8" s="8"/>
    </row>
    <row r="9" spans="1:3" ht="15.75" x14ac:dyDescent="0.25">
      <c r="A9" s="93" t="s">
        <v>582</v>
      </c>
      <c r="B9" s="21">
        <v>5</v>
      </c>
      <c r="C9" s="8"/>
    </row>
    <row r="10" spans="1:3" ht="15.75" x14ac:dyDescent="0.25">
      <c r="A10" s="93" t="s">
        <v>378</v>
      </c>
      <c r="B10" s="21">
        <v>6</v>
      </c>
      <c r="C10" s="9">
        <f>利润及利润分配!H9</f>
        <v>0</v>
      </c>
    </row>
    <row r="11" spans="1:3" ht="15.75" x14ac:dyDescent="0.25">
      <c r="A11" s="93" t="s">
        <v>379</v>
      </c>
      <c r="B11" s="21">
        <v>7</v>
      </c>
      <c r="C11" s="8"/>
    </row>
    <row r="12" spans="1:3" ht="15.75" x14ac:dyDescent="0.25">
      <c r="A12" s="94"/>
      <c r="B12" s="21">
        <v>8</v>
      </c>
      <c r="C12" s="8"/>
    </row>
    <row r="13" spans="1:3" ht="15.75" x14ac:dyDescent="0.25">
      <c r="A13" s="94"/>
      <c r="B13" s="21">
        <v>9</v>
      </c>
      <c r="C13" s="8"/>
    </row>
    <row r="14" spans="1:3" ht="15.75" x14ac:dyDescent="0.25">
      <c r="A14" s="93" t="s">
        <v>579</v>
      </c>
      <c r="B14" s="21">
        <v>10</v>
      </c>
      <c r="C14" s="9">
        <f>SUM(C15:C22)</f>
        <v>0</v>
      </c>
    </row>
    <row r="15" spans="1:3" ht="15.75" x14ac:dyDescent="0.25">
      <c r="A15" s="93" t="s">
        <v>583</v>
      </c>
      <c r="B15" s="21">
        <v>11</v>
      </c>
      <c r="C15" s="8"/>
    </row>
    <row r="16" spans="1:3" ht="15.75" x14ac:dyDescent="0.25">
      <c r="A16" s="93" t="s">
        <v>678</v>
      </c>
      <c r="B16" s="21">
        <v>12</v>
      </c>
      <c r="C16" s="8"/>
    </row>
    <row r="17" spans="1:3" ht="15.75" x14ac:dyDescent="0.25">
      <c r="A17" s="93" t="s">
        <v>679</v>
      </c>
      <c r="B17" s="21">
        <v>13</v>
      </c>
      <c r="C17" s="8"/>
    </row>
    <row r="18" spans="1:3" ht="15.75" x14ac:dyDescent="0.25">
      <c r="A18" s="93" t="s">
        <v>680</v>
      </c>
      <c r="B18" s="21">
        <v>14</v>
      </c>
      <c r="C18" s="8"/>
    </row>
    <row r="19" spans="1:3" ht="15.75" x14ac:dyDescent="0.25">
      <c r="A19" s="93" t="s">
        <v>681</v>
      </c>
      <c r="B19" s="21">
        <v>15</v>
      </c>
      <c r="C19" s="8"/>
    </row>
    <row r="20" spans="1:3" ht="15.75" x14ac:dyDescent="0.25">
      <c r="A20" s="93" t="s">
        <v>682</v>
      </c>
      <c r="B20" s="21">
        <v>16</v>
      </c>
      <c r="C20" s="8"/>
    </row>
    <row r="21" spans="1:3" ht="15.75" x14ac:dyDescent="0.25">
      <c r="A21" s="93" t="s">
        <v>683</v>
      </c>
      <c r="B21" s="21">
        <v>17</v>
      </c>
      <c r="C21" s="8"/>
    </row>
    <row r="22" spans="1:3" ht="15.75" x14ac:dyDescent="0.25">
      <c r="A22" s="93" t="s">
        <v>684</v>
      </c>
      <c r="B22" s="21">
        <v>18</v>
      </c>
      <c r="C22" s="8"/>
    </row>
    <row r="23" spans="1:3" ht="15.75" x14ac:dyDescent="0.25">
      <c r="A23" s="54" t="s">
        <v>374</v>
      </c>
      <c r="B23" s="21">
        <v>19</v>
      </c>
      <c r="C23" s="9">
        <f>C5-C6-C7-C8-C9-C10-C11+C14</f>
        <v>0</v>
      </c>
    </row>
    <row r="24" spans="1:3" ht="15.75" x14ac:dyDescent="0.25">
      <c r="A24" s="93" t="s">
        <v>685</v>
      </c>
      <c r="B24" s="21">
        <v>20</v>
      </c>
      <c r="C24" s="8"/>
    </row>
    <row r="25" spans="1:3" ht="15.75" x14ac:dyDescent="0.25">
      <c r="A25" s="54" t="s">
        <v>376</v>
      </c>
      <c r="B25" s="21">
        <v>21</v>
      </c>
      <c r="C25" s="9">
        <f>C23+C24</f>
        <v>0</v>
      </c>
    </row>
    <row r="26" spans="1:3" ht="15.75" x14ac:dyDescent="0.25">
      <c r="A26" s="54" t="s">
        <v>375</v>
      </c>
      <c r="B26" s="21">
        <v>22</v>
      </c>
      <c r="C26" s="9">
        <f>IF(C25&lt;0,0,IF(C25&lt;3,C25*0.18,IF(C25&lt;10,C25*0.27,C25*0.33)))</f>
        <v>0</v>
      </c>
    </row>
    <row r="27" spans="1:3" ht="15.75" x14ac:dyDescent="0.25">
      <c r="A27" s="93" t="s">
        <v>686</v>
      </c>
      <c r="B27" s="21">
        <v>23</v>
      </c>
      <c r="C27" s="8"/>
    </row>
    <row r="28" spans="1:3" ht="15.75" x14ac:dyDescent="0.25">
      <c r="A28" s="54" t="s">
        <v>377</v>
      </c>
      <c r="B28" s="21">
        <v>24</v>
      </c>
      <c r="C28" s="9">
        <f>C26-C27</f>
        <v>0</v>
      </c>
    </row>
  </sheetData>
  <sheetProtection sheet="1" objects="1" scenarios="1"/>
  <mergeCells count="3">
    <mergeCell ref="A1:C1"/>
    <mergeCell ref="A2:C2"/>
    <mergeCell ref="A3:C3"/>
  </mergeCells>
  <phoneticPr fontId="3" type="noConversion"/>
  <pageMargins left="0.87" right="0.75" top="0.46" bottom="0.56000000000000005" header="0.32" footer="0.43"/>
  <pageSetup paperSize="256" orientation="portrait" horizontalDpi="4294967293" verticalDpi="180" copies="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workbookViewId="0">
      <selection sqref="A1:H1"/>
    </sheetView>
  </sheetViews>
  <sheetFormatPr defaultRowHeight="12.75" x14ac:dyDescent="0.2"/>
  <cols>
    <col min="1" max="1" width="31.25" style="149" customWidth="1"/>
    <col min="2" max="2" width="3.625" style="149" customWidth="1"/>
    <col min="3" max="8" width="12.875" style="157" customWidth="1"/>
    <col min="9" max="16384" width="9" style="149"/>
  </cols>
  <sheetData>
    <row r="1" spans="1:8" ht="20.25" x14ac:dyDescent="0.2">
      <c r="A1" s="231" t="s">
        <v>237</v>
      </c>
      <c r="B1" s="232"/>
      <c r="C1" s="232"/>
      <c r="D1" s="232"/>
      <c r="E1" s="232"/>
      <c r="F1" s="232"/>
      <c r="G1" s="232"/>
      <c r="H1" s="232"/>
    </row>
    <row r="2" spans="1:8" ht="12" customHeight="1" x14ac:dyDescent="0.2">
      <c r="A2" s="233" t="s">
        <v>632</v>
      </c>
      <c r="B2" s="234"/>
      <c r="C2" s="234"/>
      <c r="D2" s="234"/>
      <c r="E2" s="234"/>
      <c r="F2" s="234"/>
      <c r="G2" s="234"/>
      <c r="H2" s="234"/>
    </row>
    <row r="3" spans="1:8" ht="12" customHeight="1" x14ac:dyDescent="0.2">
      <c r="A3" s="235" t="s">
        <v>310</v>
      </c>
      <c r="B3" s="236"/>
      <c r="C3" s="236"/>
      <c r="D3" s="236"/>
      <c r="E3" s="236"/>
      <c r="F3" s="236"/>
      <c r="G3" s="236"/>
      <c r="H3" s="236"/>
    </row>
    <row r="4" spans="1:8" ht="12" customHeight="1" x14ac:dyDescent="0.2">
      <c r="A4" s="237" t="s">
        <v>620</v>
      </c>
      <c r="B4" s="237" t="s">
        <v>712</v>
      </c>
      <c r="C4" s="224" t="s">
        <v>381</v>
      </c>
      <c r="D4" s="224" t="s">
        <v>382</v>
      </c>
      <c r="E4" s="224" t="s">
        <v>963</v>
      </c>
      <c r="F4" s="225"/>
      <c r="G4" s="225"/>
      <c r="H4" s="224" t="s">
        <v>964</v>
      </c>
    </row>
    <row r="5" spans="1:8" ht="12" customHeight="1" x14ac:dyDescent="0.2">
      <c r="A5" s="238"/>
      <c r="B5" s="238"/>
      <c r="C5" s="225"/>
      <c r="D5" s="225"/>
      <c r="E5" s="226" t="s">
        <v>232</v>
      </c>
      <c r="F5" s="226" t="s">
        <v>233</v>
      </c>
      <c r="G5" s="224" t="s">
        <v>234</v>
      </c>
      <c r="H5" s="225"/>
    </row>
    <row r="6" spans="1:8" ht="12" customHeight="1" x14ac:dyDescent="0.2">
      <c r="A6" s="238"/>
      <c r="B6" s="238"/>
      <c r="C6" s="225"/>
      <c r="D6" s="225"/>
      <c r="E6" s="227"/>
      <c r="F6" s="227"/>
      <c r="G6" s="225"/>
      <c r="H6" s="225"/>
    </row>
    <row r="7" spans="1:8" ht="12" customHeight="1" x14ac:dyDescent="0.2">
      <c r="A7" s="150" t="s">
        <v>621</v>
      </c>
      <c r="B7" s="151">
        <v>0</v>
      </c>
      <c r="C7" s="152">
        <v>1</v>
      </c>
      <c r="D7" s="152">
        <v>2</v>
      </c>
      <c r="E7" s="152">
        <v>3</v>
      </c>
      <c r="F7" s="152">
        <v>4</v>
      </c>
      <c r="G7" s="152">
        <v>5</v>
      </c>
      <c r="H7" s="152">
        <v>6</v>
      </c>
    </row>
    <row r="8" spans="1:8" ht="12" customHeight="1" x14ac:dyDescent="0.2">
      <c r="A8" s="153" t="s">
        <v>630</v>
      </c>
      <c r="B8" s="151">
        <v>1</v>
      </c>
      <c r="C8" s="154" t="s">
        <v>595</v>
      </c>
      <c r="D8" s="154" t="s">
        <v>595</v>
      </c>
      <c r="E8" s="154" t="s">
        <v>595</v>
      </c>
      <c r="F8" s="154" t="s">
        <v>595</v>
      </c>
      <c r="G8" s="154" t="s">
        <v>595</v>
      </c>
      <c r="H8" s="154" t="s">
        <v>595</v>
      </c>
    </row>
    <row r="9" spans="1:8" ht="12" customHeight="1" x14ac:dyDescent="0.2">
      <c r="A9" s="155" t="s">
        <v>238</v>
      </c>
      <c r="B9" s="151">
        <v>2</v>
      </c>
      <c r="C9" s="117"/>
      <c r="D9" s="117"/>
      <c r="E9" s="154" t="s">
        <v>595</v>
      </c>
      <c r="F9" s="154" t="s">
        <v>595</v>
      </c>
      <c r="G9" s="117"/>
      <c r="H9" s="113">
        <f>C9+D9-G9</f>
        <v>0</v>
      </c>
    </row>
    <row r="10" spans="1:8" ht="12" customHeight="1" x14ac:dyDescent="0.2">
      <c r="A10" s="155" t="s">
        <v>239</v>
      </c>
      <c r="B10" s="151">
        <v>3</v>
      </c>
      <c r="C10" s="117"/>
      <c r="D10" s="117"/>
      <c r="E10" s="154" t="s">
        <v>595</v>
      </c>
      <c r="F10" s="154" t="s">
        <v>595</v>
      </c>
      <c r="G10" s="117"/>
      <c r="H10" s="113">
        <f t="shared" ref="H10:H39" si="0">C10+D10-G10</f>
        <v>0</v>
      </c>
    </row>
    <row r="11" spans="1:8" ht="12" customHeight="1" x14ac:dyDescent="0.2">
      <c r="A11" s="155" t="s">
        <v>240</v>
      </c>
      <c r="B11" s="151">
        <v>4</v>
      </c>
      <c r="C11" s="117"/>
      <c r="D11" s="117"/>
      <c r="E11" s="154" t="s">
        <v>595</v>
      </c>
      <c r="F11" s="154" t="s">
        <v>595</v>
      </c>
      <c r="G11" s="117"/>
      <c r="H11" s="113">
        <f t="shared" si="0"/>
        <v>0</v>
      </c>
    </row>
    <row r="12" spans="1:8" ht="12" customHeight="1" x14ac:dyDescent="0.2">
      <c r="A12" s="155" t="s">
        <v>241</v>
      </c>
      <c r="B12" s="151">
        <v>5</v>
      </c>
      <c r="C12" s="117"/>
      <c r="D12" s="117"/>
      <c r="E12" s="117"/>
      <c r="F12" s="117"/>
      <c r="G12" s="113">
        <f>E12+F12</f>
        <v>0</v>
      </c>
      <c r="H12" s="113">
        <f t="shared" si="0"/>
        <v>0</v>
      </c>
    </row>
    <row r="13" spans="1:8" ht="12" customHeight="1" x14ac:dyDescent="0.2">
      <c r="A13" s="155" t="s">
        <v>242</v>
      </c>
      <c r="B13" s="151">
        <v>6</v>
      </c>
      <c r="C13" s="117"/>
      <c r="D13" s="117"/>
      <c r="E13" s="117"/>
      <c r="F13" s="117"/>
      <c r="G13" s="113">
        <f t="shared" ref="G13:G28" si="1">E13+F13</f>
        <v>0</v>
      </c>
      <c r="H13" s="113">
        <f t="shared" si="0"/>
        <v>0</v>
      </c>
    </row>
    <row r="14" spans="1:8" ht="12" customHeight="1" x14ac:dyDescent="0.2">
      <c r="A14" s="155" t="s">
        <v>243</v>
      </c>
      <c r="B14" s="151">
        <v>7</v>
      </c>
      <c r="C14" s="117"/>
      <c r="D14" s="117"/>
      <c r="E14" s="117"/>
      <c r="F14" s="117"/>
      <c r="G14" s="113">
        <f t="shared" si="1"/>
        <v>0</v>
      </c>
      <c r="H14" s="113">
        <f t="shared" si="0"/>
        <v>0</v>
      </c>
    </row>
    <row r="15" spans="1:8" ht="12" customHeight="1" x14ac:dyDescent="0.2">
      <c r="A15" s="155" t="s">
        <v>244</v>
      </c>
      <c r="B15" s="151">
        <v>8</v>
      </c>
      <c r="C15" s="117"/>
      <c r="D15" s="117"/>
      <c r="E15" s="117"/>
      <c r="F15" s="117"/>
      <c r="G15" s="113">
        <f t="shared" si="1"/>
        <v>0</v>
      </c>
      <c r="H15" s="113">
        <f t="shared" si="0"/>
        <v>0</v>
      </c>
    </row>
    <row r="16" spans="1:8" ht="12" customHeight="1" x14ac:dyDescent="0.2">
      <c r="A16" s="155" t="s">
        <v>245</v>
      </c>
      <c r="B16" s="151">
        <v>9</v>
      </c>
      <c r="C16" s="117"/>
      <c r="D16" s="117"/>
      <c r="E16" s="117"/>
      <c r="F16" s="117"/>
      <c r="G16" s="113">
        <f t="shared" si="1"/>
        <v>0</v>
      </c>
      <c r="H16" s="113">
        <f t="shared" si="0"/>
        <v>0</v>
      </c>
    </row>
    <row r="17" spans="1:8" ht="12" customHeight="1" x14ac:dyDescent="0.2">
      <c r="A17" s="155" t="s">
        <v>246</v>
      </c>
      <c r="B17" s="151">
        <v>10</v>
      </c>
      <c r="C17" s="117"/>
      <c r="D17" s="117"/>
      <c r="E17" s="117"/>
      <c r="F17" s="117"/>
      <c r="G17" s="113">
        <f t="shared" si="1"/>
        <v>0</v>
      </c>
      <c r="H17" s="113">
        <f t="shared" si="0"/>
        <v>0</v>
      </c>
    </row>
    <row r="18" spans="1:8" ht="12" customHeight="1" x14ac:dyDescent="0.2">
      <c r="A18" s="155" t="s">
        <v>247</v>
      </c>
      <c r="B18" s="151">
        <v>11</v>
      </c>
      <c r="C18" s="117"/>
      <c r="D18" s="117"/>
      <c r="E18" s="117"/>
      <c r="F18" s="117"/>
      <c r="G18" s="113">
        <f t="shared" si="1"/>
        <v>0</v>
      </c>
      <c r="H18" s="113">
        <f t="shared" si="0"/>
        <v>0</v>
      </c>
    </row>
    <row r="19" spans="1:8" ht="12" customHeight="1" x14ac:dyDescent="0.2">
      <c r="A19" s="155" t="s">
        <v>248</v>
      </c>
      <c r="B19" s="151">
        <v>12</v>
      </c>
      <c r="C19" s="117"/>
      <c r="D19" s="117"/>
      <c r="E19" s="117"/>
      <c r="F19" s="117"/>
      <c r="G19" s="113">
        <f t="shared" si="1"/>
        <v>0</v>
      </c>
      <c r="H19" s="113">
        <f t="shared" si="0"/>
        <v>0</v>
      </c>
    </row>
    <row r="20" spans="1:8" ht="12" customHeight="1" x14ac:dyDescent="0.2">
      <c r="A20" s="155" t="s">
        <v>249</v>
      </c>
      <c r="B20" s="151">
        <v>13</v>
      </c>
      <c r="C20" s="117"/>
      <c r="D20" s="117"/>
      <c r="E20" s="117"/>
      <c r="F20" s="117"/>
      <c r="G20" s="113">
        <f t="shared" si="1"/>
        <v>0</v>
      </c>
      <c r="H20" s="113">
        <f t="shared" si="0"/>
        <v>0</v>
      </c>
    </row>
    <row r="21" spans="1:8" ht="12" customHeight="1" x14ac:dyDescent="0.2">
      <c r="A21" s="155" t="s">
        <v>250</v>
      </c>
      <c r="B21" s="151">
        <v>14</v>
      </c>
      <c r="C21" s="117"/>
      <c r="D21" s="117"/>
      <c r="E21" s="117"/>
      <c r="F21" s="117"/>
      <c r="G21" s="113">
        <f t="shared" si="1"/>
        <v>0</v>
      </c>
      <c r="H21" s="113">
        <f t="shared" si="0"/>
        <v>0</v>
      </c>
    </row>
    <row r="22" spans="1:8" ht="12" customHeight="1" x14ac:dyDescent="0.2">
      <c r="A22" s="155" t="s">
        <v>251</v>
      </c>
      <c r="B22" s="151">
        <v>15</v>
      </c>
      <c r="C22" s="117"/>
      <c r="D22" s="117"/>
      <c r="E22" s="117"/>
      <c r="F22" s="117"/>
      <c r="G22" s="113">
        <f t="shared" si="1"/>
        <v>0</v>
      </c>
      <c r="H22" s="113">
        <f t="shared" si="0"/>
        <v>0</v>
      </c>
    </row>
    <row r="23" spans="1:8" ht="12" customHeight="1" x14ac:dyDescent="0.2">
      <c r="A23" s="155" t="s">
        <v>252</v>
      </c>
      <c r="B23" s="151">
        <v>16</v>
      </c>
      <c r="C23" s="117"/>
      <c r="D23" s="117"/>
      <c r="E23" s="117"/>
      <c r="F23" s="117"/>
      <c r="G23" s="113">
        <f t="shared" si="1"/>
        <v>0</v>
      </c>
      <c r="H23" s="113">
        <f t="shared" si="0"/>
        <v>0</v>
      </c>
    </row>
    <row r="24" spans="1:8" ht="12" customHeight="1" x14ac:dyDescent="0.2">
      <c r="A24" s="155" t="s">
        <v>253</v>
      </c>
      <c r="B24" s="151">
        <v>17</v>
      </c>
      <c r="C24" s="117"/>
      <c r="D24" s="117"/>
      <c r="E24" s="117"/>
      <c r="F24" s="117"/>
      <c r="G24" s="113">
        <f t="shared" si="1"/>
        <v>0</v>
      </c>
      <c r="H24" s="113">
        <f t="shared" si="0"/>
        <v>0</v>
      </c>
    </row>
    <row r="25" spans="1:8" ht="12" customHeight="1" x14ac:dyDescent="0.2">
      <c r="A25" s="155" t="s">
        <v>254</v>
      </c>
      <c r="B25" s="151">
        <v>18</v>
      </c>
      <c r="C25" s="117"/>
      <c r="D25" s="117"/>
      <c r="E25" s="117"/>
      <c r="F25" s="117"/>
      <c r="G25" s="113">
        <f t="shared" si="1"/>
        <v>0</v>
      </c>
      <c r="H25" s="113">
        <f t="shared" si="0"/>
        <v>0</v>
      </c>
    </row>
    <row r="26" spans="1:8" ht="12" customHeight="1" x14ac:dyDescent="0.2">
      <c r="A26" s="155" t="s">
        <v>255</v>
      </c>
      <c r="B26" s="151">
        <v>19</v>
      </c>
      <c r="C26" s="117"/>
      <c r="D26" s="117"/>
      <c r="E26" s="117"/>
      <c r="F26" s="117"/>
      <c r="G26" s="113">
        <f t="shared" si="1"/>
        <v>0</v>
      </c>
      <c r="H26" s="113">
        <f t="shared" si="0"/>
        <v>0</v>
      </c>
    </row>
    <row r="27" spans="1:8" ht="12" customHeight="1" x14ac:dyDescent="0.2">
      <c r="A27" s="155" t="s">
        <v>256</v>
      </c>
      <c r="B27" s="151">
        <v>20</v>
      </c>
      <c r="C27" s="117"/>
      <c r="D27" s="117"/>
      <c r="E27" s="117"/>
      <c r="F27" s="117"/>
      <c r="G27" s="113">
        <f t="shared" si="1"/>
        <v>0</v>
      </c>
      <c r="H27" s="113">
        <f t="shared" si="0"/>
        <v>0</v>
      </c>
    </row>
    <row r="28" spans="1:8" ht="12" customHeight="1" x14ac:dyDescent="0.2">
      <c r="A28" s="155" t="s">
        <v>257</v>
      </c>
      <c r="B28" s="151">
        <v>21</v>
      </c>
      <c r="C28" s="117"/>
      <c r="D28" s="117"/>
      <c r="E28" s="117"/>
      <c r="F28" s="117"/>
      <c r="G28" s="113">
        <f t="shared" si="1"/>
        <v>0</v>
      </c>
      <c r="H28" s="113">
        <f t="shared" si="0"/>
        <v>0</v>
      </c>
    </row>
    <row r="29" spans="1:8" ht="12" customHeight="1" x14ac:dyDescent="0.2">
      <c r="A29" s="153" t="s">
        <v>235</v>
      </c>
      <c r="B29" s="151">
        <v>22</v>
      </c>
      <c r="C29" s="117"/>
      <c r="D29" s="117"/>
      <c r="E29" s="154" t="s">
        <v>595</v>
      </c>
      <c r="F29" s="154" t="s">
        <v>595</v>
      </c>
      <c r="G29" s="117"/>
      <c r="H29" s="113">
        <f t="shared" si="0"/>
        <v>0</v>
      </c>
    </row>
    <row r="30" spans="1:8" ht="12" customHeight="1" x14ac:dyDescent="0.2">
      <c r="A30" s="153" t="s">
        <v>236</v>
      </c>
      <c r="B30" s="151">
        <v>23</v>
      </c>
      <c r="C30" s="154" t="s">
        <v>595</v>
      </c>
      <c r="D30" s="154" t="s">
        <v>595</v>
      </c>
      <c r="E30" s="154" t="s">
        <v>595</v>
      </c>
      <c r="F30" s="154" t="s">
        <v>595</v>
      </c>
      <c r="G30" s="154" t="s">
        <v>595</v>
      </c>
      <c r="H30" s="154" t="s">
        <v>595</v>
      </c>
    </row>
    <row r="31" spans="1:8" ht="12" customHeight="1" x14ac:dyDescent="0.2">
      <c r="A31" s="155" t="s">
        <v>258</v>
      </c>
      <c r="B31" s="151">
        <v>24</v>
      </c>
      <c r="C31" s="117"/>
      <c r="D31" s="117"/>
      <c r="E31" s="154" t="s">
        <v>595</v>
      </c>
      <c r="F31" s="154" t="s">
        <v>595</v>
      </c>
      <c r="G31" s="117"/>
      <c r="H31" s="113">
        <f t="shared" si="0"/>
        <v>0</v>
      </c>
    </row>
    <row r="32" spans="1:8" ht="12" customHeight="1" x14ac:dyDescent="0.2">
      <c r="A32" s="155" t="s">
        <v>259</v>
      </c>
      <c r="B32" s="151">
        <v>25</v>
      </c>
      <c r="C32" s="117"/>
      <c r="D32" s="117"/>
      <c r="E32" s="154" t="s">
        <v>595</v>
      </c>
      <c r="F32" s="154" t="s">
        <v>595</v>
      </c>
      <c r="G32" s="117"/>
      <c r="H32" s="113">
        <f t="shared" si="0"/>
        <v>0</v>
      </c>
    </row>
    <row r="33" spans="1:8" ht="12" customHeight="1" x14ac:dyDescent="0.2">
      <c r="A33" s="155" t="s">
        <v>242</v>
      </c>
      <c r="B33" s="151">
        <v>26</v>
      </c>
      <c r="C33" s="117"/>
      <c r="D33" s="117"/>
      <c r="E33" s="154" t="s">
        <v>595</v>
      </c>
      <c r="F33" s="154" t="s">
        <v>595</v>
      </c>
      <c r="G33" s="117"/>
      <c r="H33" s="113">
        <f t="shared" si="0"/>
        <v>0</v>
      </c>
    </row>
    <row r="34" spans="1:8" ht="12" customHeight="1" x14ac:dyDescent="0.2">
      <c r="A34" s="155" t="s">
        <v>260</v>
      </c>
      <c r="B34" s="151">
        <v>27</v>
      </c>
      <c r="C34" s="117"/>
      <c r="D34" s="117"/>
      <c r="E34" s="154" t="s">
        <v>595</v>
      </c>
      <c r="F34" s="154" t="s">
        <v>595</v>
      </c>
      <c r="G34" s="117"/>
      <c r="H34" s="113">
        <f t="shared" si="0"/>
        <v>0</v>
      </c>
    </row>
    <row r="35" spans="1:8" ht="12" customHeight="1" x14ac:dyDescent="0.2">
      <c r="A35" s="155" t="s">
        <v>261</v>
      </c>
      <c r="B35" s="151">
        <v>28</v>
      </c>
      <c r="C35" s="117"/>
      <c r="D35" s="117"/>
      <c r="E35" s="154" t="s">
        <v>595</v>
      </c>
      <c r="F35" s="154" t="s">
        <v>595</v>
      </c>
      <c r="G35" s="117"/>
      <c r="H35" s="113">
        <f t="shared" si="0"/>
        <v>0</v>
      </c>
    </row>
    <row r="36" spans="1:8" ht="12" customHeight="1" x14ac:dyDescent="0.2">
      <c r="A36" s="155" t="s">
        <v>262</v>
      </c>
      <c r="B36" s="151">
        <v>29</v>
      </c>
      <c r="C36" s="117"/>
      <c r="D36" s="117"/>
      <c r="E36" s="154" t="s">
        <v>595</v>
      </c>
      <c r="F36" s="154" t="s">
        <v>595</v>
      </c>
      <c r="G36" s="117"/>
      <c r="H36" s="113">
        <f t="shared" si="0"/>
        <v>0</v>
      </c>
    </row>
    <row r="37" spans="1:8" ht="12" customHeight="1" x14ac:dyDescent="0.2">
      <c r="A37" s="155" t="s">
        <v>263</v>
      </c>
      <c r="B37" s="151">
        <v>30</v>
      </c>
      <c r="C37" s="117"/>
      <c r="D37" s="117"/>
      <c r="E37" s="154" t="s">
        <v>595</v>
      </c>
      <c r="F37" s="154" t="s">
        <v>595</v>
      </c>
      <c r="G37" s="117"/>
      <c r="H37" s="113">
        <f t="shared" si="0"/>
        <v>0</v>
      </c>
    </row>
    <row r="38" spans="1:8" ht="12" customHeight="1" x14ac:dyDescent="0.2">
      <c r="A38" s="155" t="s">
        <v>264</v>
      </c>
      <c r="B38" s="151">
        <v>31</v>
      </c>
      <c r="C38" s="117"/>
      <c r="D38" s="117"/>
      <c r="E38" s="154" t="s">
        <v>595</v>
      </c>
      <c r="F38" s="154" t="s">
        <v>595</v>
      </c>
      <c r="G38" s="117"/>
      <c r="H38" s="113">
        <f t="shared" si="0"/>
        <v>0</v>
      </c>
    </row>
    <row r="39" spans="1:8" s="156" customFormat="1" ht="12" customHeight="1" x14ac:dyDescent="0.2">
      <c r="A39" s="155" t="s">
        <v>622</v>
      </c>
      <c r="B39" s="151">
        <v>32</v>
      </c>
      <c r="C39" s="117"/>
      <c r="D39" s="117"/>
      <c r="E39" s="154" t="s">
        <v>595</v>
      </c>
      <c r="F39" s="154" t="s">
        <v>595</v>
      </c>
      <c r="G39" s="117"/>
      <c r="H39" s="113">
        <f t="shared" si="0"/>
        <v>0</v>
      </c>
    </row>
    <row r="40" spans="1:8" ht="12" customHeight="1" x14ac:dyDescent="0.2">
      <c r="A40" s="160"/>
      <c r="B40" s="161"/>
      <c r="C40" s="162"/>
      <c r="D40" s="162"/>
      <c r="E40" s="162"/>
      <c r="F40" s="162"/>
      <c r="G40" s="162"/>
      <c r="H40" s="162"/>
    </row>
    <row r="41" spans="1:8" ht="20.25" x14ac:dyDescent="0.2">
      <c r="A41" s="229" t="s">
        <v>265</v>
      </c>
      <c r="B41" s="229"/>
      <c r="C41" s="229"/>
      <c r="D41" s="229"/>
      <c r="E41" s="229"/>
      <c r="F41" s="229"/>
      <c r="G41" s="163"/>
      <c r="H41" s="163"/>
    </row>
    <row r="42" spans="1:8" ht="12.95" customHeight="1" x14ac:dyDescent="0.2">
      <c r="A42" s="230" t="s">
        <v>623</v>
      </c>
      <c r="B42" s="230"/>
      <c r="C42" s="230"/>
      <c r="D42" s="230"/>
      <c r="E42" s="230"/>
      <c r="F42" s="230"/>
      <c r="G42" s="164"/>
      <c r="H42" s="164"/>
    </row>
    <row r="43" spans="1:8" ht="12.95" customHeight="1" x14ac:dyDescent="0.2">
      <c r="A43" s="228" t="s">
        <v>631</v>
      </c>
      <c r="B43" s="228"/>
      <c r="C43" s="228"/>
      <c r="D43" s="228"/>
      <c r="E43" s="228"/>
      <c r="F43" s="228"/>
      <c r="G43" s="164"/>
      <c r="H43" s="164"/>
    </row>
    <row r="44" spans="1:8" ht="12.95" customHeight="1" x14ac:dyDescent="0.2">
      <c r="A44" s="150" t="s">
        <v>624</v>
      </c>
      <c r="B44" s="150" t="s">
        <v>712</v>
      </c>
      <c r="C44" s="158" t="s">
        <v>381</v>
      </c>
      <c r="D44" s="158" t="s">
        <v>382</v>
      </c>
      <c r="E44" s="158" t="s">
        <v>266</v>
      </c>
      <c r="F44" s="158" t="s">
        <v>964</v>
      </c>
      <c r="G44" s="162"/>
      <c r="H44" s="163"/>
    </row>
    <row r="45" spans="1:8" s="159" customFormat="1" ht="12.95" customHeight="1" x14ac:dyDescent="0.2">
      <c r="A45" s="168"/>
      <c r="B45" s="168"/>
      <c r="C45" s="152">
        <v>7</v>
      </c>
      <c r="D45" s="152">
        <v>8</v>
      </c>
      <c r="E45" s="152">
        <v>9</v>
      </c>
      <c r="F45" s="152">
        <v>10</v>
      </c>
      <c r="G45" s="165"/>
      <c r="H45" s="166"/>
    </row>
    <row r="46" spans="1:8" ht="12.95" customHeight="1" x14ac:dyDescent="0.2">
      <c r="A46" s="155" t="s">
        <v>625</v>
      </c>
      <c r="B46" s="151">
        <v>33</v>
      </c>
      <c r="C46" s="117"/>
      <c r="D46" s="117"/>
      <c r="E46" s="117"/>
      <c r="F46" s="113">
        <f>C46+D46-E46</f>
        <v>0</v>
      </c>
      <c r="G46" s="167"/>
      <c r="H46" s="167"/>
    </row>
    <row r="47" spans="1:8" ht="12.95" customHeight="1" x14ac:dyDescent="0.2">
      <c r="A47" s="155" t="s">
        <v>267</v>
      </c>
      <c r="B47" s="151">
        <v>34</v>
      </c>
      <c r="C47" s="117"/>
      <c r="D47" s="117"/>
      <c r="E47" s="117"/>
      <c r="F47" s="113">
        <f t="shared" ref="F47:F68" si="2">C47+D47-E47</f>
        <v>0</v>
      </c>
      <c r="G47" s="167"/>
      <c r="H47" s="167"/>
    </row>
    <row r="48" spans="1:8" ht="12.95" customHeight="1" x14ac:dyDescent="0.2">
      <c r="A48" s="155" t="s">
        <v>268</v>
      </c>
      <c r="B48" s="151">
        <v>35</v>
      </c>
      <c r="C48" s="117"/>
      <c r="D48" s="117"/>
      <c r="E48" s="117"/>
      <c r="F48" s="113">
        <f t="shared" si="2"/>
        <v>0</v>
      </c>
      <c r="G48" s="167"/>
      <c r="H48" s="167"/>
    </row>
    <row r="49" spans="1:8" ht="12.95" customHeight="1" x14ac:dyDescent="0.2">
      <c r="A49" s="155" t="s">
        <v>626</v>
      </c>
      <c r="B49" s="151">
        <v>36</v>
      </c>
      <c r="C49" s="117"/>
      <c r="D49" s="117"/>
      <c r="E49" s="117"/>
      <c r="F49" s="113">
        <f t="shared" si="2"/>
        <v>0</v>
      </c>
      <c r="G49" s="167"/>
      <c r="H49" s="167"/>
    </row>
    <row r="50" spans="1:8" ht="12.95" customHeight="1" x14ac:dyDescent="0.2">
      <c r="A50" s="155" t="s">
        <v>269</v>
      </c>
      <c r="B50" s="151">
        <v>37</v>
      </c>
      <c r="C50" s="117"/>
      <c r="D50" s="117"/>
      <c r="E50" s="117"/>
      <c r="F50" s="113">
        <f t="shared" si="2"/>
        <v>0</v>
      </c>
      <c r="G50" s="167"/>
      <c r="H50" s="167"/>
    </row>
    <row r="51" spans="1:8" ht="12.95" customHeight="1" x14ac:dyDescent="0.2">
      <c r="A51" s="153" t="s">
        <v>270</v>
      </c>
      <c r="B51" s="151">
        <v>38</v>
      </c>
      <c r="C51" s="154" t="s">
        <v>595</v>
      </c>
      <c r="D51" s="154" t="s">
        <v>595</v>
      </c>
      <c r="E51" s="154" t="s">
        <v>595</v>
      </c>
      <c r="F51" s="154" t="s">
        <v>595</v>
      </c>
      <c r="G51" s="167"/>
      <c r="H51" s="167"/>
    </row>
    <row r="52" spans="1:8" ht="12.95" customHeight="1" x14ac:dyDescent="0.2">
      <c r="A52" s="155" t="s">
        <v>627</v>
      </c>
      <c r="B52" s="151">
        <v>39</v>
      </c>
      <c r="C52" s="117"/>
      <c r="D52" s="117"/>
      <c r="E52" s="117"/>
      <c r="F52" s="113">
        <f t="shared" si="2"/>
        <v>0</v>
      </c>
      <c r="G52" s="167"/>
      <c r="H52" s="167"/>
    </row>
    <row r="53" spans="1:8" ht="12.95" customHeight="1" x14ac:dyDescent="0.2">
      <c r="A53" s="155" t="s">
        <v>271</v>
      </c>
      <c r="B53" s="151">
        <v>40</v>
      </c>
      <c r="C53" s="117"/>
      <c r="D53" s="117"/>
      <c r="E53" s="117"/>
      <c r="F53" s="113">
        <f t="shared" si="2"/>
        <v>0</v>
      </c>
      <c r="G53" s="167"/>
      <c r="H53" s="167"/>
    </row>
    <row r="54" spans="1:8" ht="12.95" customHeight="1" x14ac:dyDescent="0.2">
      <c r="A54" s="155" t="s">
        <v>628</v>
      </c>
      <c r="B54" s="151">
        <v>41</v>
      </c>
      <c r="C54" s="117"/>
      <c r="D54" s="117"/>
      <c r="E54" s="117"/>
      <c r="F54" s="113">
        <f t="shared" si="2"/>
        <v>0</v>
      </c>
      <c r="G54" s="167"/>
      <c r="H54" s="167"/>
    </row>
    <row r="55" spans="1:8" ht="12.95" customHeight="1" x14ac:dyDescent="0.2">
      <c r="A55" s="155" t="s">
        <v>629</v>
      </c>
      <c r="B55" s="151">
        <v>42</v>
      </c>
      <c r="C55" s="117"/>
      <c r="D55" s="117"/>
      <c r="E55" s="117"/>
      <c r="F55" s="113">
        <f t="shared" si="2"/>
        <v>0</v>
      </c>
      <c r="G55" s="167"/>
      <c r="H55" s="167"/>
    </row>
    <row r="56" spans="1:8" ht="12.95" customHeight="1" x14ac:dyDescent="0.2">
      <c r="A56" s="155" t="s">
        <v>633</v>
      </c>
      <c r="B56" s="151">
        <v>43</v>
      </c>
      <c r="C56" s="117"/>
      <c r="D56" s="117"/>
      <c r="E56" s="117"/>
      <c r="F56" s="113">
        <f t="shared" si="2"/>
        <v>0</v>
      </c>
      <c r="G56" s="167"/>
      <c r="H56" s="167"/>
    </row>
    <row r="57" spans="1:8" ht="12.95" customHeight="1" x14ac:dyDescent="0.2">
      <c r="A57" s="155" t="s">
        <v>634</v>
      </c>
      <c r="B57" s="151">
        <v>44</v>
      </c>
      <c r="C57" s="117"/>
      <c r="D57" s="117"/>
      <c r="E57" s="117"/>
      <c r="F57" s="113">
        <f t="shared" si="2"/>
        <v>0</v>
      </c>
      <c r="G57" s="167"/>
      <c r="H57" s="167"/>
    </row>
    <row r="58" spans="1:8" ht="12.95" customHeight="1" x14ac:dyDescent="0.2">
      <c r="A58" s="155" t="s">
        <v>635</v>
      </c>
      <c r="B58" s="151">
        <v>45</v>
      </c>
      <c r="C58" s="117"/>
      <c r="D58" s="117"/>
      <c r="E58" s="117"/>
      <c r="F58" s="113">
        <f t="shared" si="2"/>
        <v>0</v>
      </c>
      <c r="G58" s="167"/>
      <c r="H58" s="167"/>
    </row>
    <row r="59" spans="1:8" ht="12.95" customHeight="1" x14ac:dyDescent="0.2">
      <c r="A59" s="155" t="s">
        <v>636</v>
      </c>
      <c r="B59" s="151">
        <v>46</v>
      </c>
      <c r="C59" s="117"/>
      <c r="D59" s="117"/>
      <c r="E59" s="117"/>
      <c r="F59" s="113">
        <f t="shared" si="2"/>
        <v>0</v>
      </c>
      <c r="G59" s="167"/>
      <c r="H59" s="167"/>
    </row>
    <row r="60" spans="1:8" ht="12.95" customHeight="1" x14ac:dyDescent="0.2">
      <c r="A60" s="155" t="s">
        <v>637</v>
      </c>
      <c r="B60" s="151">
        <v>47</v>
      </c>
      <c r="C60" s="117"/>
      <c r="D60" s="117"/>
      <c r="E60" s="117"/>
      <c r="F60" s="113">
        <f t="shared" si="2"/>
        <v>0</v>
      </c>
      <c r="G60" s="167"/>
      <c r="H60" s="167"/>
    </row>
    <row r="61" spans="1:8" ht="12.95" customHeight="1" x14ac:dyDescent="0.2">
      <c r="A61" s="155" t="s">
        <v>638</v>
      </c>
      <c r="B61" s="151">
        <v>48</v>
      </c>
      <c r="C61" s="117"/>
      <c r="D61" s="117"/>
      <c r="E61" s="117"/>
      <c r="F61" s="113">
        <f t="shared" si="2"/>
        <v>0</v>
      </c>
      <c r="G61" s="167"/>
      <c r="H61" s="167"/>
    </row>
    <row r="62" spans="1:8" ht="12.95" customHeight="1" x14ac:dyDescent="0.2">
      <c r="A62" s="155" t="s">
        <v>639</v>
      </c>
      <c r="B62" s="151">
        <v>49</v>
      </c>
      <c r="C62" s="117"/>
      <c r="D62" s="117"/>
      <c r="E62" s="117"/>
      <c r="F62" s="113">
        <f t="shared" si="2"/>
        <v>0</v>
      </c>
      <c r="G62" s="167"/>
      <c r="H62" s="167"/>
    </row>
    <row r="63" spans="1:8" ht="12.95" customHeight="1" x14ac:dyDescent="0.2">
      <c r="A63" s="155" t="s">
        <v>636</v>
      </c>
      <c r="B63" s="151">
        <v>50</v>
      </c>
      <c r="C63" s="117"/>
      <c r="D63" s="117"/>
      <c r="E63" s="117"/>
      <c r="F63" s="113">
        <f t="shared" si="2"/>
        <v>0</v>
      </c>
      <c r="G63" s="167"/>
      <c r="H63" s="167"/>
    </row>
    <row r="64" spans="1:8" ht="12.95" customHeight="1" x14ac:dyDescent="0.2">
      <c r="A64" s="155" t="s">
        <v>637</v>
      </c>
      <c r="B64" s="151">
        <v>51</v>
      </c>
      <c r="C64" s="117"/>
      <c r="D64" s="117"/>
      <c r="E64" s="117"/>
      <c r="F64" s="113">
        <f t="shared" si="2"/>
        <v>0</v>
      </c>
      <c r="G64" s="167"/>
      <c r="H64" s="167"/>
    </row>
    <row r="65" spans="1:8" ht="12.95" customHeight="1" x14ac:dyDescent="0.2">
      <c r="A65" s="155" t="s">
        <v>640</v>
      </c>
      <c r="B65" s="151">
        <v>52</v>
      </c>
      <c r="C65" s="117"/>
      <c r="D65" s="117"/>
      <c r="E65" s="117"/>
      <c r="F65" s="113">
        <f t="shared" si="2"/>
        <v>0</v>
      </c>
      <c r="G65" s="167"/>
      <c r="H65" s="167"/>
    </row>
    <row r="66" spans="1:8" ht="12.95" customHeight="1" x14ac:dyDescent="0.2">
      <c r="A66" s="155" t="s">
        <v>639</v>
      </c>
      <c r="B66" s="151">
        <v>53</v>
      </c>
      <c r="C66" s="117"/>
      <c r="D66" s="117"/>
      <c r="E66" s="117"/>
      <c r="F66" s="113">
        <f t="shared" si="2"/>
        <v>0</v>
      </c>
      <c r="G66" s="167"/>
      <c r="H66" s="167"/>
    </row>
    <row r="67" spans="1:8" ht="12.95" customHeight="1" x14ac:dyDescent="0.2">
      <c r="A67" s="155" t="s">
        <v>636</v>
      </c>
      <c r="B67" s="151">
        <v>54</v>
      </c>
      <c r="C67" s="117"/>
      <c r="D67" s="117"/>
      <c r="E67" s="117"/>
      <c r="F67" s="113">
        <f t="shared" si="2"/>
        <v>0</v>
      </c>
      <c r="G67" s="167"/>
      <c r="H67" s="167"/>
    </row>
    <row r="68" spans="1:8" ht="12.95" customHeight="1" x14ac:dyDescent="0.2">
      <c r="A68" s="155" t="s">
        <v>637</v>
      </c>
      <c r="B68" s="151">
        <v>55</v>
      </c>
      <c r="C68" s="117"/>
      <c r="D68" s="117"/>
      <c r="E68" s="117"/>
      <c r="F68" s="113">
        <f t="shared" si="2"/>
        <v>0</v>
      </c>
      <c r="G68" s="167"/>
      <c r="H68" s="167"/>
    </row>
    <row r="69" spans="1:8" ht="12.95" customHeight="1" x14ac:dyDescent="0.2">
      <c r="A69" s="155" t="s">
        <v>641</v>
      </c>
      <c r="B69" s="151">
        <v>56</v>
      </c>
      <c r="C69" s="154" t="s">
        <v>595</v>
      </c>
      <c r="D69" s="117"/>
      <c r="E69" s="154" t="s">
        <v>595</v>
      </c>
      <c r="F69" s="154" t="s">
        <v>595</v>
      </c>
      <c r="G69" s="167"/>
      <c r="H69" s="167"/>
    </row>
    <row r="70" spans="1:8" ht="12.95" customHeight="1" x14ac:dyDescent="0.2">
      <c r="A70" s="155" t="s">
        <v>639</v>
      </c>
      <c r="B70" s="151">
        <v>57</v>
      </c>
      <c r="C70" s="154" t="s">
        <v>595</v>
      </c>
      <c r="D70" s="117"/>
      <c r="E70" s="154" t="s">
        <v>595</v>
      </c>
      <c r="F70" s="154" t="s">
        <v>595</v>
      </c>
      <c r="G70" s="167"/>
      <c r="H70" s="167"/>
    </row>
    <row r="71" spans="1:8" ht="12.95" customHeight="1" x14ac:dyDescent="0.2">
      <c r="A71" s="155" t="s">
        <v>642</v>
      </c>
      <c r="B71" s="151">
        <v>58</v>
      </c>
      <c r="C71" s="154" t="s">
        <v>595</v>
      </c>
      <c r="D71" s="117"/>
      <c r="E71" s="154" t="s">
        <v>595</v>
      </c>
      <c r="F71" s="154" t="s">
        <v>595</v>
      </c>
      <c r="G71" s="167"/>
      <c r="H71" s="167"/>
    </row>
    <row r="72" spans="1:8" ht="12.95" customHeight="1" x14ac:dyDescent="0.2">
      <c r="A72" s="155" t="s">
        <v>643</v>
      </c>
      <c r="B72" s="151">
        <v>59</v>
      </c>
      <c r="C72" s="154" t="s">
        <v>595</v>
      </c>
      <c r="D72" s="117"/>
      <c r="E72" s="154" t="s">
        <v>595</v>
      </c>
      <c r="F72" s="154" t="s">
        <v>595</v>
      </c>
      <c r="G72" s="167"/>
      <c r="H72" s="167"/>
    </row>
    <row r="73" spans="1:8" ht="12.95" customHeight="1" x14ac:dyDescent="0.2">
      <c r="A73" s="155" t="s">
        <v>644</v>
      </c>
      <c r="B73" s="151">
        <v>60</v>
      </c>
      <c r="C73" s="117"/>
      <c r="D73" s="154" t="s">
        <v>595</v>
      </c>
      <c r="E73" s="154" t="s">
        <v>595</v>
      </c>
      <c r="F73" s="113">
        <f>C73</f>
        <v>0</v>
      </c>
      <c r="G73" s="167"/>
      <c r="H73" s="167"/>
    </row>
    <row r="74" spans="1:8" ht="12.95" customHeight="1" x14ac:dyDescent="0.2">
      <c r="A74" s="155" t="s">
        <v>645</v>
      </c>
      <c r="B74" s="151">
        <v>61</v>
      </c>
      <c r="C74" s="117"/>
      <c r="D74" s="117"/>
      <c r="E74" s="117"/>
      <c r="F74" s="113">
        <f>C74+D74-E74</f>
        <v>0</v>
      </c>
      <c r="G74" s="167"/>
      <c r="H74" s="167"/>
    </row>
    <row r="75" spans="1:8" ht="12.95" customHeight="1" x14ac:dyDescent="0.2">
      <c r="A75" s="155" t="s">
        <v>642</v>
      </c>
      <c r="B75" s="151">
        <v>62</v>
      </c>
      <c r="C75" s="117"/>
      <c r="D75" s="117"/>
      <c r="E75" s="117"/>
      <c r="F75" s="113">
        <f>C75+D75-E75</f>
        <v>0</v>
      </c>
      <c r="G75" s="167"/>
      <c r="H75" s="167"/>
    </row>
    <row r="76" spans="1:8" ht="12.95" customHeight="1" x14ac:dyDescent="0.2">
      <c r="A76" s="155" t="s">
        <v>643</v>
      </c>
      <c r="B76" s="151">
        <v>63</v>
      </c>
      <c r="C76" s="117"/>
      <c r="D76" s="117"/>
      <c r="E76" s="117"/>
      <c r="F76" s="113">
        <f>C76+D76-E76</f>
        <v>0</v>
      </c>
      <c r="G76" s="167"/>
      <c r="H76" s="167"/>
    </row>
    <row r="77" spans="1:8" ht="12.95" customHeight="1" x14ac:dyDescent="0.2">
      <c r="A77" s="169"/>
      <c r="B77" s="151">
        <v>64</v>
      </c>
      <c r="C77" s="117"/>
      <c r="D77" s="117"/>
      <c r="E77" s="117"/>
      <c r="F77" s="117"/>
      <c r="G77" s="167"/>
      <c r="H77" s="167"/>
    </row>
    <row r="78" spans="1:8" x14ac:dyDescent="0.2">
      <c r="A78" s="160"/>
      <c r="B78" s="161"/>
      <c r="C78" s="162"/>
      <c r="D78" s="162"/>
      <c r="E78" s="162"/>
      <c r="F78" s="162"/>
      <c r="G78" s="162"/>
      <c r="H78" s="162"/>
    </row>
    <row r="79" spans="1:8" x14ac:dyDescent="0.2">
      <c r="A79" s="160"/>
      <c r="B79" s="161"/>
      <c r="C79" s="162"/>
      <c r="D79" s="162"/>
      <c r="E79" s="162"/>
      <c r="F79" s="162"/>
      <c r="G79" s="162"/>
      <c r="H79" s="162"/>
    </row>
    <row r="80" spans="1:8" x14ac:dyDescent="0.2">
      <c r="A80" s="160"/>
      <c r="B80" s="161"/>
      <c r="C80" s="162"/>
      <c r="D80" s="162"/>
      <c r="E80" s="162"/>
      <c r="F80" s="162"/>
      <c r="G80" s="162"/>
      <c r="H80" s="162"/>
    </row>
    <row r="81" spans="1:8" x14ac:dyDescent="0.2">
      <c r="A81" s="160"/>
      <c r="B81" s="161"/>
      <c r="C81" s="162"/>
      <c r="D81" s="162"/>
      <c r="E81" s="162"/>
      <c r="F81" s="162"/>
      <c r="G81" s="162"/>
      <c r="H81" s="162"/>
    </row>
    <row r="82" spans="1:8" x14ac:dyDescent="0.2">
      <c r="A82" s="160"/>
      <c r="B82" s="161"/>
      <c r="C82" s="162"/>
      <c r="D82" s="162"/>
      <c r="E82" s="162"/>
      <c r="F82" s="162"/>
      <c r="G82" s="162"/>
      <c r="H82" s="162"/>
    </row>
    <row r="83" spans="1:8" x14ac:dyDescent="0.2">
      <c r="A83" s="160"/>
      <c r="B83" s="161"/>
      <c r="C83" s="162"/>
      <c r="D83" s="162"/>
      <c r="E83" s="162"/>
      <c r="F83" s="162"/>
      <c r="G83" s="162"/>
      <c r="H83" s="162"/>
    </row>
    <row r="84" spans="1:8" x14ac:dyDescent="0.2">
      <c r="A84" s="160"/>
      <c r="B84" s="161"/>
      <c r="C84" s="162"/>
      <c r="D84" s="162"/>
      <c r="E84" s="162"/>
      <c r="F84" s="162"/>
      <c r="G84" s="162"/>
      <c r="H84" s="162"/>
    </row>
    <row r="85" spans="1:8" x14ac:dyDescent="0.2">
      <c r="A85" s="160"/>
      <c r="B85" s="161"/>
      <c r="C85" s="162"/>
      <c r="D85" s="162"/>
      <c r="E85" s="162"/>
      <c r="F85" s="162"/>
      <c r="G85" s="162"/>
      <c r="H85" s="162"/>
    </row>
    <row r="86" spans="1:8" x14ac:dyDescent="0.2">
      <c r="A86" s="160"/>
      <c r="B86" s="161"/>
      <c r="C86" s="162"/>
      <c r="D86" s="162"/>
      <c r="E86" s="162"/>
      <c r="F86" s="162"/>
      <c r="G86" s="162"/>
      <c r="H86" s="162"/>
    </row>
    <row r="87" spans="1:8" x14ac:dyDescent="0.2">
      <c r="A87" s="160"/>
      <c r="B87" s="161"/>
      <c r="C87" s="162"/>
      <c r="D87" s="162"/>
      <c r="E87" s="162"/>
      <c r="F87" s="162"/>
      <c r="G87" s="162"/>
      <c r="H87" s="162"/>
    </row>
    <row r="88" spans="1:8" x14ac:dyDescent="0.2">
      <c r="A88" s="160"/>
      <c r="B88" s="161"/>
      <c r="C88" s="162"/>
      <c r="D88" s="162"/>
      <c r="E88" s="162"/>
      <c r="F88" s="162"/>
      <c r="G88" s="162"/>
      <c r="H88" s="162"/>
    </row>
    <row r="89" spans="1:8" x14ac:dyDescent="0.2">
      <c r="A89" s="160"/>
      <c r="B89" s="161"/>
      <c r="C89" s="162"/>
      <c r="D89" s="162"/>
      <c r="E89" s="162"/>
      <c r="F89" s="162"/>
      <c r="G89" s="162"/>
      <c r="H89" s="162"/>
    </row>
    <row r="90" spans="1:8" x14ac:dyDescent="0.2">
      <c r="A90" s="160"/>
      <c r="B90" s="161"/>
      <c r="C90" s="162"/>
      <c r="D90" s="162"/>
      <c r="E90" s="162"/>
      <c r="F90" s="162"/>
      <c r="G90" s="162"/>
      <c r="H90" s="162"/>
    </row>
    <row r="91" spans="1:8" x14ac:dyDescent="0.2">
      <c r="A91" s="160"/>
      <c r="B91" s="161"/>
      <c r="C91" s="162"/>
      <c r="D91" s="162"/>
      <c r="E91" s="162"/>
      <c r="F91" s="162"/>
      <c r="G91" s="162"/>
      <c r="H91" s="162"/>
    </row>
    <row r="92" spans="1:8" x14ac:dyDescent="0.2">
      <c r="A92" s="160"/>
      <c r="B92" s="161"/>
      <c r="C92" s="162"/>
      <c r="D92" s="162"/>
      <c r="E92" s="162"/>
      <c r="F92" s="162"/>
      <c r="G92" s="162"/>
      <c r="H92" s="162"/>
    </row>
    <row r="93" spans="1:8" x14ac:dyDescent="0.2">
      <c r="A93" s="160"/>
      <c r="B93" s="161"/>
      <c r="C93" s="162"/>
      <c r="D93" s="162"/>
      <c r="E93" s="162"/>
      <c r="F93" s="162"/>
      <c r="G93" s="162"/>
      <c r="H93" s="162"/>
    </row>
    <row r="94" spans="1:8" x14ac:dyDescent="0.2">
      <c r="A94" s="160"/>
      <c r="B94" s="161"/>
      <c r="C94" s="162"/>
      <c r="D94" s="162"/>
      <c r="E94" s="162"/>
      <c r="F94" s="162"/>
      <c r="G94" s="162"/>
      <c r="H94" s="162"/>
    </row>
    <row r="95" spans="1:8" x14ac:dyDescent="0.2">
      <c r="A95" s="160"/>
      <c r="B95" s="161"/>
      <c r="C95" s="162"/>
      <c r="D95" s="162"/>
      <c r="E95" s="162"/>
      <c r="F95" s="162"/>
      <c r="G95" s="162"/>
      <c r="H95" s="162"/>
    </row>
    <row r="96" spans="1:8" x14ac:dyDescent="0.2">
      <c r="A96" s="160"/>
      <c r="B96" s="161"/>
      <c r="C96" s="162"/>
      <c r="D96" s="162"/>
      <c r="E96" s="162"/>
      <c r="F96" s="162"/>
      <c r="G96" s="162"/>
      <c r="H96" s="162"/>
    </row>
    <row r="97" spans="1:8" x14ac:dyDescent="0.2">
      <c r="A97" s="160"/>
      <c r="B97" s="161"/>
      <c r="C97" s="162"/>
      <c r="D97" s="162"/>
      <c r="E97" s="162"/>
      <c r="F97" s="162"/>
      <c r="G97" s="162"/>
      <c r="H97" s="162"/>
    </row>
    <row r="98" spans="1:8" x14ac:dyDescent="0.2">
      <c r="A98" s="160"/>
      <c r="B98" s="161"/>
      <c r="C98" s="162"/>
      <c r="D98" s="162"/>
      <c r="E98" s="162"/>
      <c r="F98" s="162"/>
      <c r="G98" s="162"/>
      <c r="H98" s="162"/>
    </row>
    <row r="99" spans="1:8" x14ac:dyDescent="0.2">
      <c r="A99" s="160"/>
      <c r="B99" s="161"/>
      <c r="C99" s="162"/>
      <c r="D99" s="162"/>
      <c r="E99" s="162"/>
      <c r="F99" s="162"/>
      <c r="G99" s="162"/>
      <c r="H99" s="162"/>
    </row>
    <row r="100" spans="1:8" x14ac:dyDescent="0.2">
      <c r="A100" s="160"/>
      <c r="B100" s="161"/>
      <c r="C100" s="162"/>
      <c r="D100" s="162"/>
      <c r="E100" s="162"/>
      <c r="F100" s="162"/>
      <c r="G100" s="162"/>
      <c r="H100" s="162"/>
    </row>
    <row r="101" spans="1:8" x14ac:dyDescent="0.2">
      <c r="A101" s="160"/>
      <c r="B101" s="161"/>
      <c r="C101" s="162"/>
      <c r="D101" s="162"/>
      <c r="E101" s="162"/>
      <c r="F101" s="162"/>
      <c r="G101" s="162"/>
      <c r="H101" s="162"/>
    </row>
    <row r="102" spans="1:8" x14ac:dyDescent="0.2">
      <c r="A102" s="160"/>
      <c r="B102" s="161"/>
      <c r="C102" s="162"/>
      <c r="D102" s="162"/>
      <c r="E102" s="162"/>
      <c r="F102" s="162"/>
      <c r="G102" s="162"/>
      <c r="H102" s="162"/>
    </row>
    <row r="103" spans="1:8" x14ac:dyDescent="0.2">
      <c r="A103" s="160"/>
      <c r="B103" s="161"/>
      <c r="C103" s="162"/>
      <c r="D103" s="162"/>
      <c r="E103" s="162"/>
      <c r="F103" s="162"/>
      <c r="G103" s="162"/>
      <c r="H103" s="162"/>
    </row>
    <row r="104" spans="1:8" x14ac:dyDescent="0.2">
      <c r="A104" s="160"/>
      <c r="B104" s="161"/>
      <c r="C104" s="162"/>
      <c r="D104" s="162"/>
      <c r="E104" s="162"/>
      <c r="F104" s="162"/>
      <c r="G104" s="162"/>
      <c r="H104" s="162"/>
    </row>
    <row r="105" spans="1:8" x14ac:dyDescent="0.2">
      <c r="A105" s="160"/>
      <c r="B105" s="161"/>
      <c r="C105" s="162"/>
      <c r="D105" s="162"/>
      <c r="E105" s="162"/>
      <c r="F105" s="162"/>
      <c r="G105" s="162"/>
      <c r="H105" s="162"/>
    </row>
    <row r="106" spans="1:8" x14ac:dyDescent="0.2">
      <c r="A106" s="160"/>
      <c r="B106" s="161"/>
      <c r="C106" s="162"/>
      <c r="D106" s="162"/>
      <c r="E106" s="162"/>
      <c r="F106" s="162"/>
      <c r="G106" s="162"/>
      <c r="H106" s="162"/>
    </row>
    <row r="107" spans="1:8" x14ac:dyDescent="0.2">
      <c r="A107" s="160"/>
      <c r="B107" s="161"/>
      <c r="C107" s="162"/>
      <c r="D107" s="162"/>
      <c r="E107" s="162"/>
      <c r="F107" s="162"/>
      <c r="G107" s="162"/>
      <c r="H107" s="162"/>
    </row>
    <row r="108" spans="1:8" x14ac:dyDescent="0.2">
      <c r="A108" s="160"/>
      <c r="B108" s="161"/>
      <c r="C108" s="162"/>
      <c r="D108" s="162"/>
      <c r="E108" s="162"/>
      <c r="F108" s="162"/>
      <c r="G108" s="162"/>
      <c r="H108" s="162"/>
    </row>
    <row r="109" spans="1:8" x14ac:dyDescent="0.2">
      <c r="A109" s="160"/>
      <c r="B109" s="161"/>
      <c r="C109" s="162"/>
      <c r="D109" s="162"/>
      <c r="E109" s="162"/>
      <c r="F109" s="162"/>
      <c r="G109" s="162"/>
      <c r="H109" s="162"/>
    </row>
    <row r="110" spans="1:8" x14ac:dyDescent="0.2">
      <c r="A110" s="160"/>
      <c r="B110" s="161"/>
      <c r="C110" s="162"/>
      <c r="D110" s="162"/>
      <c r="E110" s="162"/>
      <c r="F110" s="162"/>
      <c r="G110" s="162"/>
      <c r="H110" s="162"/>
    </row>
    <row r="111" spans="1:8" x14ac:dyDescent="0.2">
      <c r="A111" s="160"/>
      <c r="B111" s="161"/>
      <c r="C111" s="162"/>
      <c r="D111" s="162"/>
      <c r="E111" s="162"/>
      <c r="F111" s="162"/>
      <c r="G111" s="162"/>
      <c r="H111" s="162"/>
    </row>
    <row r="112" spans="1:8" x14ac:dyDescent="0.2">
      <c r="A112" s="160"/>
      <c r="B112" s="161"/>
      <c r="C112" s="162"/>
      <c r="D112" s="162"/>
      <c r="E112" s="162"/>
      <c r="F112" s="162"/>
      <c r="G112" s="162"/>
      <c r="H112" s="162"/>
    </row>
    <row r="113" spans="1:8" x14ac:dyDescent="0.2">
      <c r="A113" s="160"/>
      <c r="B113" s="161"/>
      <c r="C113" s="162"/>
      <c r="D113" s="162"/>
      <c r="E113" s="162"/>
      <c r="F113" s="162"/>
      <c r="G113" s="162"/>
      <c r="H113" s="162"/>
    </row>
    <row r="114" spans="1:8" x14ac:dyDescent="0.2">
      <c r="A114" s="160"/>
      <c r="B114" s="161"/>
      <c r="C114" s="162"/>
      <c r="D114" s="162"/>
      <c r="E114" s="162"/>
      <c r="F114" s="162"/>
      <c r="G114" s="162"/>
      <c r="H114" s="162"/>
    </row>
    <row r="115" spans="1:8" x14ac:dyDescent="0.2">
      <c r="A115" s="160"/>
      <c r="B115" s="161"/>
      <c r="C115" s="162"/>
      <c r="D115" s="162"/>
      <c r="E115" s="162"/>
      <c r="F115" s="162"/>
      <c r="G115" s="162"/>
      <c r="H115" s="162"/>
    </row>
    <row r="116" spans="1:8" x14ac:dyDescent="0.2">
      <c r="A116" s="160"/>
      <c r="B116" s="161"/>
      <c r="C116" s="162"/>
      <c r="D116" s="162"/>
      <c r="E116" s="162"/>
      <c r="F116" s="162"/>
      <c r="G116" s="162"/>
      <c r="H116" s="162"/>
    </row>
    <row r="117" spans="1:8" x14ac:dyDescent="0.2">
      <c r="A117" s="160"/>
      <c r="B117" s="161"/>
      <c r="C117" s="162"/>
      <c r="D117" s="162"/>
      <c r="E117" s="162"/>
      <c r="F117" s="162"/>
      <c r="G117" s="162"/>
      <c r="H117" s="162"/>
    </row>
    <row r="118" spans="1:8" x14ac:dyDescent="0.2">
      <c r="A118" s="160"/>
      <c r="B118" s="161"/>
      <c r="C118" s="162"/>
      <c r="D118" s="162"/>
      <c r="E118" s="162"/>
      <c r="F118" s="162"/>
      <c r="G118" s="162"/>
      <c r="H118" s="162"/>
    </row>
    <row r="119" spans="1:8" x14ac:dyDescent="0.2">
      <c r="A119" s="160"/>
      <c r="B119" s="161"/>
      <c r="C119" s="162"/>
      <c r="D119" s="162"/>
      <c r="E119" s="162"/>
      <c r="F119" s="162"/>
      <c r="G119" s="162"/>
      <c r="H119" s="162"/>
    </row>
    <row r="120" spans="1:8" x14ac:dyDescent="0.2">
      <c r="A120" s="160"/>
      <c r="B120" s="161"/>
      <c r="C120" s="162"/>
      <c r="D120" s="162"/>
      <c r="E120" s="162"/>
      <c r="F120" s="162"/>
      <c r="G120" s="162"/>
      <c r="H120" s="162"/>
    </row>
    <row r="121" spans="1:8" x14ac:dyDescent="0.2">
      <c r="A121" s="160"/>
      <c r="B121" s="161"/>
      <c r="C121" s="162"/>
      <c r="D121" s="162"/>
      <c r="E121" s="162"/>
      <c r="F121" s="162"/>
      <c r="G121" s="162"/>
      <c r="H121" s="162"/>
    </row>
    <row r="122" spans="1:8" x14ac:dyDescent="0.2">
      <c r="A122" s="160"/>
      <c r="B122" s="161"/>
      <c r="C122" s="162"/>
      <c r="D122" s="162"/>
      <c r="E122" s="162"/>
      <c r="F122" s="162"/>
      <c r="G122" s="162"/>
      <c r="H122" s="162"/>
    </row>
    <row r="123" spans="1:8" x14ac:dyDescent="0.2">
      <c r="A123" s="160"/>
      <c r="B123" s="161"/>
      <c r="C123" s="162"/>
      <c r="D123" s="162"/>
      <c r="E123" s="162"/>
      <c r="F123" s="162"/>
      <c r="G123" s="162"/>
      <c r="H123" s="162"/>
    </row>
    <row r="124" spans="1:8" x14ac:dyDescent="0.2">
      <c r="A124" s="160"/>
      <c r="B124" s="161"/>
      <c r="C124" s="162"/>
      <c r="D124" s="162"/>
      <c r="E124" s="162"/>
      <c r="F124" s="162"/>
      <c r="G124" s="162"/>
      <c r="H124" s="162"/>
    </row>
    <row r="125" spans="1:8" x14ac:dyDescent="0.2">
      <c r="A125" s="160"/>
      <c r="B125" s="161"/>
      <c r="C125" s="162"/>
      <c r="D125" s="162"/>
      <c r="E125" s="162"/>
      <c r="F125" s="162"/>
      <c r="G125" s="162"/>
      <c r="H125" s="162"/>
    </row>
    <row r="126" spans="1:8" x14ac:dyDescent="0.2">
      <c r="A126" s="160"/>
      <c r="B126" s="161"/>
      <c r="C126" s="162"/>
      <c r="D126" s="162"/>
      <c r="E126" s="162"/>
      <c r="F126" s="162"/>
      <c r="G126" s="162"/>
      <c r="H126" s="162"/>
    </row>
    <row r="127" spans="1:8" x14ac:dyDescent="0.2">
      <c r="A127" s="160"/>
      <c r="B127" s="161"/>
      <c r="C127" s="162"/>
      <c r="D127" s="162"/>
      <c r="E127" s="162"/>
      <c r="F127" s="162"/>
      <c r="G127" s="162"/>
      <c r="H127" s="162"/>
    </row>
    <row r="128" spans="1:8" x14ac:dyDescent="0.2">
      <c r="A128" s="160"/>
      <c r="B128" s="161"/>
      <c r="C128" s="162"/>
      <c r="D128" s="162"/>
      <c r="E128" s="162"/>
      <c r="F128" s="162"/>
      <c r="G128" s="162"/>
      <c r="H128" s="162"/>
    </row>
    <row r="129" spans="1:8" x14ac:dyDescent="0.2">
      <c r="A129" s="160"/>
      <c r="B129" s="161"/>
      <c r="C129" s="162"/>
      <c r="D129" s="162"/>
      <c r="E129" s="162"/>
      <c r="F129" s="162"/>
      <c r="G129" s="162"/>
      <c r="H129" s="162"/>
    </row>
    <row r="130" spans="1:8" x14ac:dyDescent="0.2">
      <c r="A130" s="160"/>
      <c r="B130" s="161"/>
      <c r="C130" s="162"/>
      <c r="D130" s="162"/>
      <c r="E130" s="162"/>
      <c r="F130" s="162"/>
      <c r="G130" s="162"/>
      <c r="H130" s="162"/>
    </row>
    <row r="131" spans="1:8" x14ac:dyDescent="0.2">
      <c r="A131" s="160"/>
      <c r="B131" s="161"/>
      <c r="C131" s="162"/>
      <c r="D131" s="162"/>
      <c r="E131" s="162"/>
      <c r="F131" s="162"/>
      <c r="G131" s="162"/>
      <c r="H131" s="162"/>
    </row>
    <row r="132" spans="1:8" x14ac:dyDescent="0.2">
      <c r="A132" s="160"/>
      <c r="B132" s="161"/>
      <c r="C132" s="162"/>
      <c r="D132" s="162"/>
      <c r="E132" s="162"/>
      <c r="F132" s="162"/>
      <c r="G132" s="162"/>
      <c r="H132" s="162"/>
    </row>
    <row r="133" spans="1:8" x14ac:dyDescent="0.2">
      <c r="A133" s="160"/>
      <c r="B133" s="161"/>
      <c r="C133" s="162"/>
      <c r="D133" s="162"/>
      <c r="E133" s="162"/>
      <c r="F133" s="162"/>
      <c r="G133" s="162"/>
      <c r="H133" s="162"/>
    </row>
    <row r="134" spans="1:8" x14ac:dyDescent="0.2">
      <c r="A134" s="160"/>
      <c r="B134" s="161"/>
      <c r="C134" s="162"/>
      <c r="D134" s="162"/>
      <c r="E134" s="162"/>
      <c r="F134" s="162"/>
      <c r="G134" s="162"/>
      <c r="H134" s="162"/>
    </row>
    <row r="135" spans="1:8" x14ac:dyDescent="0.2">
      <c r="A135" s="160"/>
      <c r="B135" s="161"/>
      <c r="C135" s="162"/>
      <c r="D135" s="162"/>
      <c r="E135" s="162"/>
      <c r="F135" s="162"/>
      <c r="G135" s="162"/>
      <c r="H135" s="162"/>
    </row>
    <row r="136" spans="1:8" x14ac:dyDescent="0.2">
      <c r="A136" s="160"/>
      <c r="B136" s="161"/>
      <c r="C136" s="162"/>
      <c r="D136" s="162"/>
      <c r="E136" s="162"/>
      <c r="F136" s="162"/>
      <c r="G136" s="162"/>
      <c r="H136" s="162"/>
    </row>
    <row r="137" spans="1:8" x14ac:dyDescent="0.2">
      <c r="A137" s="160"/>
      <c r="B137" s="161"/>
      <c r="C137" s="162"/>
      <c r="D137" s="162"/>
      <c r="E137" s="162"/>
      <c r="F137" s="162"/>
      <c r="G137" s="162"/>
      <c r="H137" s="162"/>
    </row>
    <row r="138" spans="1:8" x14ac:dyDescent="0.2">
      <c r="A138" s="160"/>
      <c r="B138" s="161"/>
      <c r="C138" s="162"/>
      <c r="D138" s="162"/>
      <c r="E138" s="162"/>
      <c r="F138" s="162"/>
      <c r="G138" s="162"/>
      <c r="H138" s="162"/>
    </row>
    <row r="139" spans="1:8" x14ac:dyDescent="0.2">
      <c r="A139" s="160"/>
      <c r="B139" s="161"/>
      <c r="C139" s="162"/>
      <c r="D139" s="162"/>
      <c r="E139" s="162"/>
      <c r="F139" s="162"/>
      <c r="G139" s="162"/>
      <c r="H139" s="162"/>
    </row>
  </sheetData>
  <sheetProtection sheet="1" objects="1" scenarios="1"/>
  <mergeCells count="15">
    <mergeCell ref="A1:H1"/>
    <mergeCell ref="A2:H2"/>
    <mergeCell ref="A3:H3"/>
    <mergeCell ref="A4:A6"/>
    <mergeCell ref="B4:B6"/>
    <mergeCell ref="A43:F43"/>
    <mergeCell ref="F5:F6"/>
    <mergeCell ref="G5:G6"/>
    <mergeCell ref="A41:F41"/>
    <mergeCell ref="A42:F42"/>
    <mergeCell ref="C4:C6"/>
    <mergeCell ref="D4:D6"/>
    <mergeCell ref="H4:H6"/>
    <mergeCell ref="E4:G4"/>
    <mergeCell ref="E5:E6"/>
  </mergeCells>
  <phoneticPr fontId="3" type="noConversion"/>
  <pageMargins left="0.75" right="0.34" top="0.22" bottom="0.21" header="0.13" footer="0.12"/>
  <pageSetup paperSize="256" orientation="portrait" horizontalDpi="4294967293" verticalDpi="180" copies="0" r:id="rId1"/>
  <headerFooter alignWithMargins="0"/>
  <rowBreaks count="1" manualBreakCount="1">
    <brk id="40"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election sqref="A1:F1"/>
    </sheetView>
  </sheetViews>
  <sheetFormatPr defaultRowHeight="15.75" x14ac:dyDescent="0.25"/>
  <cols>
    <col min="1" max="1" width="35.25" style="60" customWidth="1"/>
    <col min="2" max="2" width="4.5" style="63" customWidth="1"/>
    <col min="3" max="3" width="12.875" style="115" customWidth="1"/>
    <col min="4" max="4" width="43.625" style="60" customWidth="1"/>
    <col min="5" max="5" width="4.25" style="63" customWidth="1"/>
    <col min="6" max="6" width="12.875" style="115" customWidth="1"/>
    <col min="7" max="16384" width="9" style="60"/>
  </cols>
  <sheetData>
    <row r="1" spans="1:6" ht="21" x14ac:dyDescent="0.3">
      <c r="A1" s="243" t="s">
        <v>646</v>
      </c>
      <c r="B1" s="243"/>
      <c r="C1" s="243"/>
      <c r="D1" s="243"/>
      <c r="E1" s="243"/>
      <c r="F1" s="243"/>
    </row>
    <row r="2" spans="1:6" x14ac:dyDescent="0.25">
      <c r="A2" s="209" t="s">
        <v>131</v>
      </c>
      <c r="B2" s="209"/>
      <c r="C2" s="209"/>
      <c r="D2" s="209"/>
      <c r="E2" s="209"/>
      <c r="F2" s="209"/>
    </row>
    <row r="3" spans="1:6" x14ac:dyDescent="0.25">
      <c r="A3" s="239" t="s">
        <v>311</v>
      </c>
      <c r="B3" s="239"/>
      <c r="C3" s="239"/>
      <c r="D3" s="239"/>
      <c r="E3" s="239"/>
      <c r="F3" s="239"/>
    </row>
    <row r="4" spans="1:6" ht="13.7" customHeight="1" x14ac:dyDescent="0.15">
      <c r="A4" s="240" t="s">
        <v>184</v>
      </c>
      <c r="B4" s="240" t="s">
        <v>132</v>
      </c>
      <c r="C4" s="241" t="s">
        <v>647</v>
      </c>
      <c r="D4" s="240" t="s">
        <v>312</v>
      </c>
      <c r="E4" s="245" t="s">
        <v>132</v>
      </c>
      <c r="F4" s="246" t="s">
        <v>649</v>
      </c>
    </row>
    <row r="5" spans="1:6" ht="13.7" customHeight="1" x14ac:dyDescent="0.15">
      <c r="A5" s="240"/>
      <c r="B5" s="240"/>
      <c r="C5" s="242"/>
      <c r="D5" s="240"/>
      <c r="E5" s="245"/>
      <c r="F5" s="247"/>
    </row>
    <row r="6" spans="1:6" ht="13.7" customHeight="1" x14ac:dyDescent="0.25">
      <c r="A6" s="54" t="s">
        <v>134</v>
      </c>
      <c r="B6" s="118">
        <v>1</v>
      </c>
      <c r="C6" s="119" t="s">
        <v>595</v>
      </c>
      <c r="D6" s="23" t="s">
        <v>160</v>
      </c>
      <c r="E6" s="21">
        <v>29</v>
      </c>
      <c r="F6" s="8"/>
    </row>
    <row r="7" spans="1:6" ht="13.7" customHeight="1" x14ac:dyDescent="0.25">
      <c r="A7" s="23" t="s">
        <v>135</v>
      </c>
      <c r="B7" s="118">
        <v>2</v>
      </c>
      <c r="C7" s="9">
        <f>资产负债!G37</f>
        <v>0</v>
      </c>
      <c r="D7" s="23" t="s">
        <v>161</v>
      </c>
      <c r="E7" s="21">
        <v>30</v>
      </c>
      <c r="F7" s="8"/>
    </row>
    <row r="8" spans="1:6" ht="13.7" customHeight="1" x14ac:dyDescent="0.25">
      <c r="A8" s="23" t="s">
        <v>136</v>
      </c>
      <c r="B8" s="118">
        <v>3</v>
      </c>
      <c r="C8" s="8"/>
      <c r="D8" s="23" t="s">
        <v>162</v>
      </c>
      <c r="E8" s="21">
        <v>31</v>
      </c>
      <c r="F8" s="8"/>
    </row>
    <row r="9" spans="1:6" ht="13.7" customHeight="1" x14ac:dyDescent="0.25">
      <c r="A9" s="23" t="s">
        <v>137</v>
      </c>
      <c r="B9" s="118">
        <v>4</v>
      </c>
      <c r="C9" s="8"/>
      <c r="D9" s="24" t="s">
        <v>163</v>
      </c>
      <c r="E9" s="21">
        <v>32</v>
      </c>
      <c r="F9" s="9">
        <f>C29+C30-F14</f>
        <v>0</v>
      </c>
    </row>
    <row r="10" spans="1:6" ht="13.7" customHeight="1" x14ac:dyDescent="0.25">
      <c r="A10" s="23" t="s">
        <v>138</v>
      </c>
      <c r="B10" s="118">
        <v>5</v>
      </c>
      <c r="C10" s="8"/>
      <c r="D10" s="24" t="s">
        <v>164</v>
      </c>
      <c r="E10" s="21">
        <v>33</v>
      </c>
      <c r="F10" s="8"/>
    </row>
    <row r="11" spans="1:6" ht="13.7" customHeight="1" x14ac:dyDescent="0.25">
      <c r="A11" s="23" t="s">
        <v>139</v>
      </c>
      <c r="B11" s="118">
        <v>6</v>
      </c>
      <c r="C11" s="8"/>
      <c r="D11" s="24" t="s">
        <v>165</v>
      </c>
      <c r="E11" s="21">
        <v>34</v>
      </c>
      <c r="F11" s="8"/>
    </row>
    <row r="12" spans="1:6" ht="13.7" customHeight="1" x14ac:dyDescent="0.25">
      <c r="A12" s="23" t="s">
        <v>140</v>
      </c>
      <c r="B12" s="118">
        <v>7</v>
      </c>
      <c r="C12" s="8"/>
      <c r="D12" s="24" t="s">
        <v>166</v>
      </c>
      <c r="E12" s="21">
        <v>35</v>
      </c>
      <c r="F12" s="8"/>
    </row>
    <row r="13" spans="1:6" ht="13.7" customHeight="1" x14ac:dyDescent="0.25">
      <c r="A13" s="23" t="s">
        <v>142</v>
      </c>
      <c r="B13" s="118">
        <v>8</v>
      </c>
      <c r="C13" s="9">
        <f>C7+C8-C14</f>
        <v>0</v>
      </c>
      <c r="D13" s="24" t="s">
        <v>167</v>
      </c>
      <c r="E13" s="21">
        <v>36</v>
      </c>
      <c r="F13" s="8"/>
    </row>
    <row r="14" spans="1:6" ht="13.7" customHeight="1" x14ac:dyDescent="0.25">
      <c r="A14" s="23" t="s">
        <v>231</v>
      </c>
      <c r="B14" s="118">
        <v>9</v>
      </c>
      <c r="C14" s="9">
        <f>资产负债!H37</f>
        <v>0</v>
      </c>
      <c r="D14" s="24" t="s">
        <v>168</v>
      </c>
      <c r="E14" s="21">
        <v>37</v>
      </c>
      <c r="F14" s="9">
        <f>资产负债!H46</f>
        <v>0</v>
      </c>
    </row>
    <row r="15" spans="1:6" ht="13.7" customHeight="1" x14ac:dyDescent="0.25">
      <c r="A15" s="54" t="s">
        <v>143</v>
      </c>
      <c r="B15" s="118">
        <v>10</v>
      </c>
      <c r="C15" s="119" t="s">
        <v>595</v>
      </c>
      <c r="D15" s="24" t="s">
        <v>169</v>
      </c>
      <c r="E15" s="21">
        <v>38</v>
      </c>
      <c r="F15" s="8"/>
    </row>
    <row r="16" spans="1:6" ht="13.7" customHeight="1" x14ac:dyDescent="0.25">
      <c r="A16" s="23" t="s">
        <v>144</v>
      </c>
      <c r="B16" s="118">
        <v>11</v>
      </c>
      <c r="C16" s="9">
        <f>资产负债!G45</f>
        <v>0</v>
      </c>
      <c r="D16" s="24" t="s">
        <v>170</v>
      </c>
      <c r="E16" s="21">
        <v>39</v>
      </c>
      <c r="F16" s="8"/>
    </row>
    <row r="17" spans="1:6" ht="13.7" customHeight="1" x14ac:dyDescent="0.25">
      <c r="A17" s="23" t="s">
        <v>141</v>
      </c>
      <c r="B17" s="118">
        <v>12</v>
      </c>
      <c r="C17" s="8"/>
      <c r="D17" s="24" t="s">
        <v>171</v>
      </c>
      <c r="E17" s="21">
        <v>40</v>
      </c>
      <c r="F17" s="8"/>
    </row>
    <row r="18" spans="1:6" ht="13.7" customHeight="1" x14ac:dyDescent="0.25">
      <c r="A18" s="23" t="s">
        <v>145</v>
      </c>
      <c r="B18" s="118">
        <v>13</v>
      </c>
      <c r="C18" s="8"/>
      <c r="D18" s="120" t="s">
        <v>172</v>
      </c>
      <c r="E18" s="21">
        <v>41</v>
      </c>
      <c r="F18" s="119" t="s">
        <v>595</v>
      </c>
    </row>
    <row r="19" spans="1:6" ht="13.7" customHeight="1" x14ac:dyDescent="0.25">
      <c r="A19" s="23" t="s">
        <v>146</v>
      </c>
      <c r="B19" s="118">
        <v>14</v>
      </c>
      <c r="C19" s="8"/>
      <c r="D19" s="24" t="s">
        <v>173</v>
      </c>
      <c r="E19" s="21">
        <v>42</v>
      </c>
      <c r="F19" s="9">
        <f>资产负债!G47</f>
        <v>0</v>
      </c>
    </row>
    <row r="20" spans="1:6" ht="13.7" customHeight="1" x14ac:dyDescent="0.25">
      <c r="A20" s="23" t="s">
        <v>147</v>
      </c>
      <c r="B20" s="118">
        <v>15</v>
      </c>
      <c r="C20" s="8"/>
      <c r="D20" s="24" t="s">
        <v>174</v>
      </c>
      <c r="E20" s="21">
        <v>43</v>
      </c>
      <c r="F20" s="8"/>
    </row>
    <row r="21" spans="1:6" ht="13.7" customHeight="1" x14ac:dyDescent="0.25">
      <c r="A21" s="23" t="s">
        <v>148</v>
      </c>
      <c r="B21" s="118">
        <v>16</v>
      </c>
      <c r="C21" s="8"/>
      <c r="D21" s="24" t="s">
        <v>175</v>
      </c>
      <c r="E21" s="21">
        <v>44</v>
      </c>
      <c r="F21" s="8"/>
    </row>
    <row r="22" spans="1:6" ht="13.7" customHeight="1" x14ac:dyDescent="0.25">
      <c r="A22" s="23" t="s">
        <v>149</v>
      </c>
      <c r="B22" s="118">
        <v>17</v>
      </c>
      <c r="C22" s="8"/>
      <c r="D22" s="24" t="s">
        <v>163</v>
      </c>
      <c r="E22" s="21">
        <v>45</v>
      </c>
      <c r="F22" s="9">
        <f>F19+F20-F24</f>
        <v>0</v>
      </c>
    </row>
    <row r="23" spans="1:6" ht="13.7" customHeight="1" x14ac:dyDescent="0.25">
      <c r="A23" s="23" t="s">
        <v>150</v>
      </c>
      <c r="B23" s="118">
        <v>18</v>
      </c>
      <c r="C23" s="8"/>
      <c r="D23" s="24" t="s">
        <v>176</v>
      </c>
      <c r="E23" s="21">
        <v>46</v>
      </c>
      <c r="F23" s="8"/>
    </row>
    <row r="24" spans="1:6" ht="13.7" customHeight="1" x14ac:dyDescent="0.25">
      <c r="A24" s="23" t="s">
        <v>151</v>
      </c>
      <c r="B24" s="118">
        <v>19</v>
      </c>
      <c r="C24" s="8"/>
      <c r="D24" s="24" t="s">
        <v>177</v>
      </c>
      <c r="E24" s="21">
        <v>47</v>
      </c>
      <c r="F24" s="9">
        <f>资产负债!H47</f>
        <v>0</v>
      </c>
    </row>
    <row r="25" spans="1:6" ht="13.7" customHeight="1" x14ac:dyDescent="0.25">
      <c r="A25" s="23" t="s">
        <v>152</v>
      </c>
      <c r="B25" s="118">
        <v>20</v>
      </c>
      <c r="C25" s="9">
        <f>C16+C17-C27</f>
        <v>0</v>
      </c>
      <c r="D25" s="120" t="s">
        <v>178</v>
      </c>
      <c r="E25" s="21">
        <v>48</v>
      </c>
      <c r="F25" s="119" t="s">
        <v>595</v>
      </c>
    </row>
    <row r="26" spans="1:6" ht="13.7" customHeight="1" x14ac:dyDescent="0.25">
      <c r="A26" s="23" t="s">
        <v>153</v>
      </c>
      <c r="B26" s="118">
        <v>21</v>
      </c>
      <c r="C26" s="8"/>
      <c r="D26" s="24" t="s">
        <v>179</v>
      </c>
      <c r="E26" s="21">
        <v>49</v>
      </c>
      <c r="F26" s="8"/>
    </row>
    <row r="27" spans="1:6" ht="13.7" customHeight="1" x14ac:dyDescent="0.25">
      <c r="A27" s="23" t="s">
        <v>154</v>
      </c>
      <c r="B27" s="118">
        <v>22</v>
      </c>
      <c r="C27" s="9">
        <f>资产负债!H45</f>
        <v>0</v>
      </c>
      <c r="D27" s="24" t="s">
        <v>182</v>
      </c>
      <c r="E27" s="21">
        <v>50</v>
      </c>
      <c r="F27" s="8"/>
    </row>
    <row r="28" spans="1:6" ht="13.7" customHeight="1" x14ac:dyDescent="0.25">
      <c r="A28" s="54" t="s">
        <v>155</v>
      </c>
      <c r="B28" s="118">
        <v>23</v>
      </c>
      <c r="C28" s="119" t="s">
        <v>595</v>
      </c>
      <c r="D28" s="24" t="s">
        <v>180</v>
      </c>
      <c r="E28" s="21">
        <v>51</v>
      </c>
      <c r="F28" s="8"/>
    </row>
    <row r="29" spans="1:6" ht="13.7" customHeight="1" x14ac:dyDescent="0.25">
      <c r="A29" s="23" t="s">
        <v>144</v>
      </c>
      <c r="B29" s="118">
        <v>24</v>
      </c>
      <c r="C29" s="9">
        <f>资产负债!G46</f>
        <v>0</v>
      </c>
      <c r="D29" s="24" t="s">
        <v>181</v>
      </c>
      <c r="E29" s="21">
        <v>52</v>
      </c>
      <c r="F29" s="9">
        <f>F26+F27-F28</f>
        <v>0</v>
      </c>
    </row>
    <row r="30" spans="1:6" ht="13.7" customHeight="1" x14ac:dyDescent="0.25">
      <c r="A30" s="23" t="s">
        <v>156</v>
      </c>
      <c r="B30" s="118">
        <v>25</v>
      </c>
      <c r="C30" s="8"/>
      <c r="D30" s="4"/>
      <c r="E30" s="21">
        <v>53</v>
      </c>
      <c r="F30" s="8"/>
    </row>
    <row r="31" spans="1:6" ht="13.7" customHeight="1" x14ac:dyDescent="0.25">
      <c r="A31" s="23" t="s">
        <v>157</v>
      </c>
      <c r="B31" s="118">
        <v>26</v>
      </c>
      <c r="C31" s="8"/>
      <c r="D31" s="4"/>
      <c r="E31" s="21">
        <v>54</v>
      </c>
      <c r="F31" s="8"/>
    </row>
    <row r="32" spans="1:6" ht="13.7" customHeight="1" x14ac:dyDescent="0.25">
      <c r="A32" s="23" t="s">
        <v>158</v>
      </c>
      <c r="B32" s="118">
        <v>27</v>
      </c>
      <c r="C32" s="8"/>
      <c r="D32" s="4"/>
      <c r="E32" s="21">
        <v>55</v>
      </c>
      <c r="F32" s="8"/>
    </row>
    <row r="33" spans="1:6" ht="13.7" customHeight="1" x14ac:dyDescent="0.25">
      <c r="A33" s="23" t="s">
        <v>159</v>
      </c>
      <c r="B33" s="118">
        <v>28</v>
      </c>
      <c r="C33" s="8"/>
      <c r="D33" s="4"/>
      <c r="E33" s="52"/>
      <c r="F33" s="8"/>
    </row>
    <row r="34" spans="1:6" x14ac:dyDescent="0.25">
      <c r="A34" s="68"/>
      <c r="B34" s="67"/>
      <c r="C34" s="170"/>
      <c r="D34" s="68"/>
      <c r="E34" s="67"/>
      <c r="F34" s="170"/>
    </row>
    <row r="35" spans="1:6" ht="21" x14ac:dyDescent="0.3">
      <c r="A35" s="243" t="s">
        <v>650</v>
      </c>
      <c r="B35" s="244"/>
      <c r="C35" s="244"/>
      <c r="D35" s="244"/>
      <c r="E35" s="244"/>
      <c r="F35" s="244"/>
    </row>
    <row r="36" spans="1:6" ht="18" customHeight="1" x14ac:dyDescent="0.25">
      <c r="A36" s="209" t="s">
        <v>183</v>
      </c>
      <c r="B36" s="209"/>
      <c r="C36" s="209"/>
      <c r="D36" s="209"/>
      <c r="E36" s="209"/>
      <c r="F36" s="209"/>
    </row>
    <row r="37" spans="1:6" ht="18" customHeight="1" x14ac:dyDescent="0.25">
      <c r="A37" s="239" t="s">
        <v>651</v>
      </c>
      <c r="B37" s="239"/>
      <c r="C37" s="239"/>
      <c r="D37" s="239"/>
      <c r="E37" s="239"/>
      <c r="F37" s="239"/>
    </row>
    <row r="38" spans="1:6" ht="18" customHeight="1" x14ac:dyDescent="0.15">
      <c r="A38" s="240" t="s">
        <v>133</v>
      </c>
      <c r="B38" s="240" t="s">
        <v>132</v>
      </c>
      <c r="C38" s="241" t="s">
        <v>824</v>
      </c>
      <c r="D38" s="240" t="s">
        <v>133</v>
      </c>
      <c r="E38" s="240" t="s">
        <v>132</v>
      </c>
      <c r="F38" s="241" t="s">
        <v>824</v>
      </c>
    </row>
    <row r="39" spans="1:6" ht="18" customHeight="1" x14ac:dyDescent="0.15">
      <c r="A39" s="240"/>
      <c r="B39" s="240"/>
      <c r="C39" s="242"/>
      <c r="D39" s="240"/>
      <c r="E39" s="240"/>
      <c r="F39" s="242"/>
    </row>
    <row r="40" spans="1:6" ht="18" customHeight="1" x14ac:dyDescent="0.25">
      <c r="A40" s="56" t="s">
        <v>185</v>
      </c>
      <c r="B40" s="21">
        <v>56</v>
      </c>
      <c r="C40" s="119" t="s">
        <v>595</v>
      </c>
      <c r="D40" s="23" t="s">
        <v>202</v>
      </c>
      <c r="E40" s="21">
        <v>72</v>
      </c>
      <c r="F40" s="8"/>
    </row>
    <row r="41" spans="1:6" ht="18" customHeight="1" x14ac:dyDescent="0.25">
      <c r="A41" s="56" t="s">
        <v>186</v>
      </c>
      <c r="B41" s="21">
        <v>57</v>
      </c>
      <c r="C41" s="8"/>
      <c r="D41" s="54" t="s">
        <v>203</v>
      </c>
      <c r="E41" s="21">
        <v>73</v>
      </c>
      <c r="F41" s="9">
        <f>SUM(F42:F51)</f>
        <v>0</v>
      </c>
    </row>
    <row r="42" spans="1:6" ht="18" customHeight="1" x14ac:dyDescent="0.25">
      <c r="A42" s="56" t="s">
        <v>187</v>
      </c>
      <c r="B42" s="21">
        <v>58</v>
      </c>
      <c r="C42" s="8"/>
      <c r="D42" s="23" t="s">
        <v>204</v>
      </c>
      <c r="E42" s="21">
        <v>74</v>
      </c>
      <c r="F42" s="8"/>
    </row>
    <row r="43" spans="1:6" ht="18" customHeight="1" x14ac:dyDescent="0.25">
      <c r="A43" s="56" t="s">
        <v>188</v>
      </c>
      <c r="B43" s="52"/>
      <c r="C43" s="119" t="s">
        <v>595</v>
      </c>
      <c r="D43" s="23" t="s">
        <v>205</v>
      </c>
      <c r="E43" s="21">
        <v>75</v>
      </c>
      <c r="F43" s="8"/>
    </row>
    <row r="44" spans="1:6" ht="18" customHeight="1" x14ac:dyDescent="0.25">
      <c r="A44" s="54" t="s">
        <v>189</v>
      </c>
      <c r="B44" s="21">
        <v>59</v>
      </c>
      <c r="C44" s="8"/>
      <c r="D44" s="24" t="s">
        <v>206</v>
      </c>
      <c r="E44" s="21">
        <v>76</v>
      </c>
      <c r="F44" s="8"/>
    </row>
    <row r="45" spans="1:6" ht="18" customHeight="1" x14ac:dyDescent="0.25">
      <c r="A45" s="54" t="s">
        <v>190</v>
      </c>
      <c r="B45" s="21">
        <v>60</v>
      </c>
      <c r="C45" s="9">
        <f>SUM(C46:C56,F40)</f>
        <v>0</v>
      </c>
      <c r="D45" s="24" t="s">
        <v>207</v>
      </c>
      <c r="E45" s="21">
        <v>77</v>
      </c>
      <c r="F45" s="8"/>
    </row>
    <row r="46" spans="1:6" ht="31.5" x14ac:dyDescent="0.25">
      <c r="A46" s="90" t="s">
        <v>191</v>
      </c>
      <c r="B46" s="21">
        <v>61</v>
      </c>
      <c r="C46" s="8"/>
      <c r="D46" s="24" t="s">
        <v>208</v>
      </c>
      <c r="E46" s="21">
        <v>78</v>
      </c>
      <c r="F46" s="8"/>
    </row>
    <row r="47" spans="1:6" ht="18" customHeight="1" x14ac:dyDescent="0.25">
      <c r="A47" s="23" t="s">
        <v>192</v>
      </c>
      <c r="B47" s="21">
        <v>62</v>
      </c>
      <c r="C47" s="8"/>
      <c r="D47" s="24" t="s">
        <v>209</v>
      </c>
      <c r="E47" s="21">
        <v>79</v>
      </c>
      <c r="F47" s="8"/>
    </row>
    <row r="48" spans="1:6" ht="18" customHeight="1" x14ac:dyDescent="0.25">
      <c r="A48" s="23" t="s">
        <v>193</v>
      </c>
      <c r="B48" s="21">
        <v>63</v>
      </c>
      <c r="C48" s="8"/>
      <c r="D48" s="24" t="s">
        <v>210</v>
      </c>
      <c r="E48" s="21">
        <v>80</v>
      </c>
      <c r="F48" s="8"/>
    </row>
    <row r="49" spans="1:6" ht="18" customHeight="1" x14ac:dyDescent="0.25">
      <c r="A49" s="23" t="s">
        <v>194</v>
      </c>
      <c r="B49" s="21">
        <v>64</v>
      </c>
      <c r="C49" s="8"/>
      <c r="D49" s="24" t="s">
        <v>211</v>
      </c>
      <c r="E49" s="21">
        <v>81</v>
      </c>
      <c r="F49" s="8"/>
    </row>
    <row r="50" spans="1:6" ht="18" customHeight="1" x14ac:dyDescent="0.25">
      <c r="A50" s="23" t="s">
        <v>195</v>
      </c>
      <c r="B50" s="21">
        <v>65</v>
      </c>
      <c r="C50" s="9" t="s">
        <v>648</v>
      </c>
      <c r="D50" s="24" t="s">
        <v>212</v>
      </c>
      <c r="E50" s="21">
        <v>82</v>
      </c>
      <c r="F50" s="8"/>
    </row>
    <row r="51" spans="1:6" ht="18" customHeight="1" x14ac:dyDescent="0.25">
      <c r="A51" s="23" t="s">
        <v>196</v>
      </c>
      <c r="B51" s="21">
        <v>66</v>
      </c>
      <c r="C51" s="8"/>
      <c r="D51" s="24" t="s">
        <v>213</v>
      </c>
      <c r="E51" s="21">
        <v>83</v>
      </c>
      <c r="F51" s="8"/>
    </row>
    <row r="52" spans="1:6" ht="18" customHeight="1" x14ac:dyDescent="0.25">
      <c r="A52" s="23" t="s">
        <v>197</v>
      </c>
      <c r="B52" s="21">
        <v>67</v>
      </c>
      <c r="C52" s="8"/>
      <c r="D52" s="120" t="s">
        <v>214</v>
      </c>
      <c r="E52" s="21">
        <v>84</v>
      </c>
      <c r="F52" s="9">
        <f>C44+C45-F41</f>
        <v>0</v>
      </c>
    </row>
    <row r="53" spans="1:6" ht="18" customHeight="1" x14ac:dyDescent="0.25">
      <c r="A53" s="23" t="s">
        <v>198</v>
      </c>
      <c r="B53" s="21">
        <v>68</v>
      </c>
      <c r="C53" s="8"/>
      <c r="D53" s="120" t="s">
        <v>215</v>
      </c>
      <c r="E53" s="21">
        <v>85</v>
      </c>
      <c r="F53" s="8"/>
    </row>
    <row r="54" spans="1:6" ht="18" customHeight="1" x14ac:dyDescent="0.25">
      <c r="A54" s="23" t="s">
        <v>199</v>
      </c>
      <c r="B54" s="21">
        <v>69</v>
      </c>
      <c r="C54" s="8"/>
      <c r="D54" s="120" t="s">
        <v>216</v>
      </c>
      <c r="E54" s="21">
        <v>86</v>
      </c>
      <c r="F54" s="8"/>
    </row>
    <row r="55" spans="1:6" ht="18" customHeight="1" x14ac:dyDescent="0.25">
      <c r="A55" s="23" t="s">
        <v>200</v>
      </c>
      <c r="B55" s="21">
        <v>70</v>
      </c>
      <c r="C55" s="8"/>
      <c r="D55" s="120" t="s">
        <v>217</v>
      </c>
      <c r="E55" s="21">
        <v>87</v>
      </c>
      <c r="F55" s="8"/>
    </row>
    <row r="56" spans="1:6" ht="31.5" x14ac:dyDescent="0.25">
      <c r="A56" s="90" t="s">
        <v>201</v>
      </c>
      <c r="B56" s="21">
        <v>71</v>
      </c>
      <c r="C56" s="8"/>
      <c r="D56" s="4"/>
      <c r="E56" s="52"/>
      <c r="F56" s="8"/>
    </row>
  </sheetData>
  <sheetProtection sheet="1" objects="1" scenarios="1"/>
  <mergeCells count="18">
    <mergeCell ref="A35:F35"/>
    <mergeCell ref="E4:E5"/>
    <mergeCell ref="F4:F5"/>
    <mergeCell ref="A1:F1"/>
    <mergeCell ref="A2:F2"/>
    <mergeCell ref="A3:F3"/>
    <mergeCell ref="A4:A5"/>
    <mergeCell ref="B4:B5"/>
    <mergeCell ref="C4:C5"/>
    <mergeCell ref="D4:D5"/>
    <mergeCell ref="A36:F36"/>
    <mergeCell ref="A37:F37"/>
    <mergeCell ref="A38:A39"/>
    <mergeCell ref="B38:B39"/>
    <mergeCell ref="C38:C39"/>
    <mergeCell ref="D38:D39"/>
    <mergeCell ref="E38:E39"/>
    <mergeCell ref="F38:F39"/>
  </mergeCells>
  <phoneticPr fontId="3" type="noConversion"/>
  <pageMargins left="0.79" right="0.3" top="0.38" bottom="0.24" header="0.25" footer="0.14000000000000001"/>
  <pageSetup paperSize="256" orientation="portrait" horizontalDpi="4294967293" verticalDpi="180" copies="0" r:id="rId1"/>
  <headerFooter alignWithMargins="0"/>
  <rowBreaks count="1" manualBreakCount="1">
    <brk id="34"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workbookViewId="0">
      <selection sqref="A1:K1"/>
    </sheetView>
  </sheetViews>
  <sheetFormatPr defaultRowHeight="15.75" x14ac:dyDescent="0.25"/>
  <cols>
    <col min="1" max="1" width="27" style="60" customWidth="1"/>
    <col min="2" max="2" width="3.875" style="63" customWidth="1"/>
    <col min="3" max="5" width="11" style="115" customWidth="1"/>
    <col min="6" max="7" width="10.125" style="115" customWidth="1"/>
    <col min="8" max="9" width="5.875" style="115" customWidth="1"/>
    <col min="10" max="10" width="11.25" style="115" customWidth="1"/>
    <col min="11" max="11" width="10.125" style="115" customWidth="1"/>
    <col min="12" max="16384" width="9" style="60"/>
  </cols>
  <sheetData>
    <row r="1" spans="1:11" ht="20.25" x14ac:dyDescent="0.15">
      <c r="A1" s="231" t="s">
        <v>673</v>
      </c>
      <c r="B1" s="231"/>
      <c r="C1" s="231"/>
      <c r="D1" s="231"/>
      <c r="E1" s="231"/>
      <c r="F1" s="231"/>
      <c r="G1" s="231"/>
      <c r="H1" s="231"/>
      <c r="I1" s="231"/>
      <c r="J1" s="231"/>
      <c r="K1" s="231"/>
    </row>
    <row r="2" spans="1:11" ht="14.1" customHeight="1" x14ac:dyDescent="0.15">
      <c r="A2" s="248" t="s">
        <v>672</v>
      </c>
      <c r="B2" s="248"/>
      <c r="C2" s="248"/>
      <c r="D2" s="248"/>
      <c r="E2" s="248"/>
      <c r="F2" s="248"/>
      <c r="G2" s="248"/>
      <c r="H2" s="248"/>
      <c r="I2" s="248"/>
      <c r="J2" s="248"/>
      <c r="K2" s="248"/>
    </row>
    <row r="3" spans="1:11" ht="14.1" customHeight="1" x14ac:dyDescent="0.15">
      <c r="A3" s="249" t="s">
        <v>313</v>
      </c>
      <c r="B3" s="249"/>
      <c r="C3" s="249"/>
      <c r="D3" s="249"/>
      <c r="E3" s="249"/>
      <c r="F3" s="249"/>
      <c r="G3" s="249"/>
      <c r="H3" s="249"/>
      <c r="I3" s="249"/>
      <c r="J3" s="249"/>
      <c r="K3" s="249"/>
    </row>
    <row r="4" spans="1:11" ht="16.5" x14ac:dyDescent="0.15">
      <c r="A4" s="250" t="s">
        <v>652</v>
      </c>
      <c r="B4" s="250" t="s">
        <v>712</v>
      </c>
      <c r="C4" s="251" t="s">
        <v>218</v>
      </c>
      <c r="D4" s="251" t="s">
        <v>653</v>
      </c>
      <c r="E4" s="251" t="s">
        <v>654</v>
      </c>
      <c r="F4" s="252"/>
      <c r="G4" s="252"/>
      <c r="H4" s="252"/>
      <c r="I4" s="252"/>
      <c r="J4" s="252"/>
      <c r="K4" s="252"/>
    </row>
    <row r="5" spans="1:11" s="71" customFormat="1" ht="22.5" customHeight="1" x14ac:dyDescent="0.15">
      <c r="A5" s="250"/>
      <c r="B5" s="250"/>
      <c r="C5" s="252"/>
      <c r="D5" s="252"/>
      <c r="E5" s="253" t="s">
        <v>234</v>
      </c>
      <c r="F5" s="253" t="s">
        <v>219</v>
      </c>
      <c r="G5" s="253" t="s">
        <v>220</v>
      </c>
      <c r="H5" s="253" t="s">
        <v>221</v>
      </c>
      <c r="I5" s="253" t="s">
        <v>222</v>
      </c>
      <c r="J5" s="253" t="s">
        <v>655</v>
      </c>
      <c r="K5" s="253" t="s">
        <v>656</v>
      </c>
    </row>
    <row r="6" spans="1:11" s="71" customFormat="1" ht="22.5" customHeight="1" x14ac:dyDescent="0.15">
      <c r="A6" s="250"/>
      <c r="B6" s="250"/>
      <c r="C6" s="252"/>
      <c r="D6" s="252"/>
      <c r="E6" s="254"/>
      <c r="F6" s="254"/>
      <c r="G6" s="254"/>
      <c r="H6" s="254"/>
      <c r="I6" s="254"/>
      <c r="J6" s="254"/>
      <c r="K6" s="254"/>
    </row>
    <row r="7" spans="1:11" s="110" customFormat="1" ht="14.1" customHeight="1" x14ac:dyDescent="0.3">
      <c r="A7" s="107" t="s">
        <v>657</v>
      </c>
      <c r="B7" s="107">
        <v>0</v>
      </c>
      <c r="C7" s="108">
        <v>1</v>
      </c>
      <c r="D7" s="108">
        <v>2</v>
      </c>
      <c r="E7" s="108">
        <v>3</v>
      </c>
      <c r="F7" s="109">
        <v>4</v>
      </c>
      <c r="G7" s="109">
        <v>5</v>
      </c>
      <c r="H7" s="109">
        <v>6</v>
      </c>
      <c r="I7" s="109">
        <v>7</v>
      </c>
      <c r="J7" s="109">
        <v>8</v>
      </c>
      <c r="K7" s="108">
        <v>9</v>
      </c>
    </row>
    <row r="8" spans="1:11" ht="14.1" customHeight="1" x14ac:dyDescent="0.2">
      <c r="A8" s="111" t="s">
        <v>223</v>
      </c>
      <c r="B8" s="112">
        <v>1</v>
      </c>
      <c r="C8" s="113">
        <f>资产负债!C53</f>
        <v>0</v>
      </c>
      <c r="D8" s="113">
        <f>资产负债!D53</f>
        <v>0</v>
      </c>
      <c r="E8" s="113">
        <f>D8-C8</f>
        <v>0</v>
      </c>
      <c r="F8" s="116"/>
      <c r="G8" s="116"/>
      <c r="H8" s="117"/>
      <c r="I8" s="117"/>
      <c r="J8" s="117"/>
      <c r="K8" s="113">
        <f>E8-(F8-G8+H8-I8-J8)</f>
        <v>0</v>
      </c>
    </row>
    <row r="9" spans="1:11" ht="14.1" customHeight="1" x14ac:dyDescent="0.25">
      <c r="A9" s="114" t="s">
        <v>658</v>
      </c>
      <c r="B9" s="112">
        <v>2</v>
      </c>
      <c r="C9" s="113">
        <f>资产负债!C23</f>
        <v>0</v>
      </c>
      <c r="D9" s="113">
        <f>资产负债!D23</f>
        <v>0</v>
      </c>
      <c r="E9" s="113">
        <f t="shared" ref="E9:E31" si="0">D9-C9</f>
        <v>0</v>
      </c>
      <c r="F9" s="116"/>
      <c r="G9" s="116"/>
      <c r="H9" s="117"/>
      <c r="I9" s="117"/>
      <c r="J9" s="117"/>
      <c r="K9" s="113">
        <f t="shared" ref="K9:K32" si="1">E9-(F9-G9+H9-I9-J9)</f>
        <v>0</v>
      </c>
    </row>
    <row r="10" spans="1:11" ht="14.1" customHeight="1" x14ac:dyDescent="0.25">
      <c r="A10" s="114" t="s">
        <v>659</v>
      </c>
      <c r="B10" s="112">
        <v>3</v>
      </c>
      <c r="C10" s="113">
        <f>资产负债!C33</f>
        <v>0</v>
      </c>
      <c r="D10" s="113">
        <f>资产负债!D33</f>
        <v>0</v>
      </c>
      <c r="E10" s="113">
        <f t="shared" si="0"/>
        <v>0</v>
      </c>
      <c r="F10" s="116"/>
      <c r="G10" s="116"/>
      <c r="H10" s="117"/>
      <c r="I10" s="117"/>
      <c r="J10" s="117"/>
      <c r="K10" s="113">
        <f t="shared" si="1"/>
        <v>0</v>
      </c>
    </row>
    <row r="11" spans="1:11" ht="14.1" customHeight="1" x14ac:dyDescent="0.25">
      <c r="A11" s="114" t="s">
        <v>660</v>
      </c>
      <c r="B11" s="112">
        <v>4</v>
      </c>
      <c r="C11" s="113">
        <f>资产负债!C43</f>
        <v>0</v>
      </c>
      <c r="D11" s="113">
        <f>资产负债!D43</f>
        <v>0</v>
      </c>
      <c r="E11" s="113">
        <f t="shared" si="0"/>
        <v>0</v>
      </c>
      <c r="F11" s="116"/>
      <c r="G11" s="116"/>
      <c r="H11" s="117"/>
      <c r="I11" s="117"/>
      <c r="J11" s="117"/>
      <c r="K11" s="113">
        <f t="shared" si="1"/>
        <v>0</v>
      </c>
    </row>
    <row r="12" spans="1:11" ht="14.1" customHeight="1" x14ac:dyDescent="0.25">
      <c r="A12" s="114" t="s">
        <v>661</v>
      </c>
      <c r="B12" s="112">
        <v>5</v>
      </c>
      <c r="C12" s="113">
        <f>资产负债!C51</f>
        <v>0</v>
      </c>
      <c r="D12" s="113">
        <f>资产负债!D51</f>
        <v>0</v>
      </c>
      <c r="E12" s="113">
        <f t="shared" si="0"/>
        <v>0</v>
      </c>
      <c r="F12" s="116"/>
      <c r="G12" s="116"/>
      <c r="H12" s="117"/>
      <c r="I12" s="117"/>
      <c r="J12" s="117"/>
      <c r="K12" s="113">
        <f t="shared" si="1"/>
        <v>0</v>
      </c>
    </row>
    <row r="13" spans="1:11" ht="14.1" customHeight="1" x14ac:dyDescent="0.2">
      <c r="A13" s="111" t="s">
        <v>224</v>
      </c>
      <c r="B13" s="112">
        <v>6</v>
      </c>
      <c r="C13" s="113">
        <f>资产负债!G35</f>
        <v>0</v>
      </c>
      <c r="D13" s="113">
        <f>资产负债!H35</f>
        <v>0</v>
      </c>
      <c r="E13" s="113">
        <f t="shared" si="0"/>
        <v>0</v>
      </c>
      <c r="F13" s="116"/>
      <c r="G13" s="116"/>
      <c r="H13" s="117"/>
      <c r="I13" s="117"/>
      <c r="J13" s="117"/>
      <c r="K13" s="113">
        <f t="shared" si="1"/>
        <v>0</v>
      </c>
    </row>
    <row r="14" spans="1:11" ht="14.1" customHeight="1" x14ac:dyDescent="0.25">
      <c r="A14" s="114" t="s">
        <v>662</v>
      </c>
      <c r="B14" s="112">
        <v>7</v>
      </c>
      <c r="C14" s="113">
        <f>资产负债!G21</f>
        <v>0</v>
      </c>
      <c r="D14" s="113">
        <f>资产负债!H21</f>
        <v>0</v>
      </c>
      <c r="E14" s="113">
        <f t="shared" si="0"/>
        <v>0</v>
      </c>
      <c r="F14" s="116"/>
      <c r="G14" s="116"/>
      <c r="H14" s="117"/>
      <c r="I14" s="117"/>
      <c r="J14" s="117"/>
      <c r="K14" s="113">
        <f t="shared" si="1"/>
        <v>0</v>
      </c>
    </row>
    <row r="15" spans="1:11" ht="14.1" customHeight="1" x14ac:dyDescent="0.25">
      <c r="A15" s="114" t="s">
        <v>663</v>
      </c>
      <c r="B15" s="112">
        <v>8</v>
      </c>
      <c r="C15" s="113">
        <f>资产负债!G33</f>
        <v>0</v>
      </c>
      <c r="D15" s="113">
        <f>资产负债!H33</f>
        <v>0</v>
      </c>
      <c r="E15" s="113">
        <f t="shared" si="0"/>
        <v>0</v>
      </c>
      <c r="F15" s="116"/>
      <c r="G15" s="116"/>
      <c r="H15" s="117"/>
      <c r="I15" s="117"/>
      <c r="J15" s="117"/>
      <c r="K15" s="113">
        <f t="shared" si="1"/>
        <v>0</v>
      </c>
    </row>
    <row r="16" spans="1:11" ht="14.1" customHeight="1" x14ac:dyDescent="0.2">
      <c r="A16" s="111" t="s">
        <v>225</v>
      </c>
      <c r="B16" s="112">
        <v>9</v>
      </c>
      <c r="C16" s="113">
        <f>资产负债!G51</f>
        <v>0</v>
      </c>
      <c r="D16" s="113">
        <f>资产负债!H51</f>
        <v>0</v>
      </c>
      <c r="E16" s="113">
        <f t="shared" si="0"/>
        <v>0</v>
      </c>
      <c r="F16" s="116"/>
      <c r="G16" s="116"/>
      <c r="H16" s="117"/>
      <c r="I16" s="117"/>
      <c r="J16" s="117"/>
      <c r="K16" s="113">
        <f t="shared" si="1"/>
        <v>0</v>
      </c>
    </row>
    <row r="17" spans="1:11" ht="14.1" customHeight="1" x14ac:dyDescent="0.25">
      <c r="A17" s="114" t="s">
        <v>664</v>
      </c>
      <c r="B17" s="112">
        <v>10</v>
      </c>
      <c r="C17" s="113">
        <f>资产负债!G37</f>
        <v>0</v>
      </c>
      <c r="D17" s="113">
        <f>资产负债!H37</f>
        <v>0</v>
      </c>
      <c r="E17" s="113">
        <f t="shared" si="0"/>
        <v>0</v>
      </c>
      <c r="F17" s="116"/>
      <c r="G17" s="116"/>
      <c r="H17" s="117"/>
      <c r="I17" s="117"/>
      <c r="J17" s="117"/>
      <c r="K17" s="113">
        <f t="shared" si="1"/>
        <v>0</v>
      </c>
    </row>
    <row r="18" spans="1:11" ht="14.1" customHeight="1" x14ac:dyDescent="0.25">
      <c r="A18" s="114" t="s">
        <v>665</v>
      </c>
      <c r="B18" s="112">
        <v>11</v>
      </c>
      <c r="C18" s="113">
        <f>资产负债!G38</f>
        <v>0</v>
      </c>
      <c r="D18" s="113">
        <f>资产负债!H38</f>
        <v>0</v>
      </c>
      <c r="E18" s="113">
        <f t="shared" si="0"/>
        <v>0</v>
      </c>
      <c r="F18" s="116"/>
      <c r="G18" s="116"/>
      <c r="H18" s="117"/>
      <c r="I18" s="117"/>
      <c r="J18" s="117"/>
      <c r="K18" s="113">
        <f t="shared" si="1"/>
        <v>0</v>
      </c>
    </row>
    <row r="19" spans="1:11" ht="14.1" customHeight="1" x14ac:dyDescent="0.25">
      <c r="A19" s="114" t="s">
        <v>666</v>
      </c>
      <c r="B19" s="112">
        <v>12</v>
      </c>
      <c r="C19" s="113">
        <f>资产负债!G39</f>
        <v>0</v>
      </c>
      <c r="D19" s="113">
        <f>资产负债!H39</f>
        <v>0</v>
      </c>
      <c r="E19" s="113">
        <f t="shared" si="0"/>
        <v>0</v>
      </c>
      <c r="F19" s="116"/>
      <c r="G19" s="116"/>
      <c r="H19" s="117"/>
      <c r="I19" s="117"/>
      <c r="J19" s="117"/>
      <c r="K19" s="113">
        <f t="shared" si="1"/>
        <v>0</v>
      </c>
    </row>
    <row r="20" spans="1:11" ht="14.1" customHeight="1" x14ac:dyDescent="0.25">
      <c r="A20" s="114" t="s">
        <v>667</v>
      </c>
      <c r="B20" s="112">
        <v>13</v>
      </c>
      <c r="C20" s="113">
        <f>资产负债!G45</f>
        <v>0</v>
      </c>
      <c r="D20" s="113">
        <f>资产负债!H45</f>
        <v>0</v>
      </c>
      <c r="E20" s="113">
        <f t="shared" si="0"/>
        <v>0</v>
      </c>
      <c r="F20" s="116"/>
      <c r="G20" s="116"/>
      <c r="H20" s="117"/>
      <c r="I20" s="117"/>
      <c r="J20" s="117"/>
      <c r="K20" s="113">
        <f t="shared" si="1"/>
        <v>0</v>
      </c>
    </row>
    <row r="21" spans="1:11" ht="14.1" customHeight="1" x14ac:dyDescent="0.25">
      <c r="A21" s="114" t="s">
        <v>668</v>
      </c>
      <c r="B21" s="112">
        <v>14</v>
      </c>
      <c r="C21" s="113">
        <f>资产负债!G46</f>
        <v>0</v>
      </c>
      <c r="D21" s="113">
        <f>资产负债!H46</f>
        <v>0</v>
      </c>
      <c r="E21" s="113">
        <f t="shared" si="0"/>
        <v>0</v>
      </c>
      <c r="F21" s="116"/>
      <c r="G21" s="116"/>
      <c r="H21" s="117"/>
      <c r="I21" s="117"/>
      <c r="J21" s="117"/>
      <c r="K21" s="113">
        <f t="shared" si="1"/>
        <v>0</v>
      </c>
    </row>
    <row r="22" spans="1:11" ht="14.1" customHeight="1" x14ac:dyDescent="0.25">
      <c r="A22" s="114" t="s">
        <v>669</v>
      </c>
      <c r="B22" s="112">
        <v>15</v>
      </c>
      <c r="C22" s="113">
        <f>资产负债!G47</f>
        <v>0</v>
      </c>
      <c r="D22" s="113">
        <f>资产负债!H47</f>
        <v>0</v>
      </c>
      <c r="E22" s="113">
        <f t="shared" si="0"/>
        <v>0</v>
      </c>
      <c r="F22" s="116"/>
      <c r="G22" s="116"/>
      <c r="H22" s="117"/>
      <c r="I22" s="117"/>
      <c r="J22" s="117"/>
      <c r="K22" s="113">
        <f t="shared" si="1"/>
        <v>0</v>
      </c>
    </row>
    <row r="23" spans="1:11" ht="14.1" customHeight="1" x14ac:dyDescent="0.25">
      <c r="A23" s="114" t="s">
        <v>670</v>
      </c>
      <c r="B23" s="112">
        <v>16</v>
      </c>
      <c r="C23" s="113">
        <f>资产负债!G48</f>
        <v>0</v>
      </c>
      <c r="D23" s="113">
        <f>资产负债!H48</f>
        <v>0</v>
      </c>
      <c r="E23" s="113">
        <f t="shared" si="0"/>
        <v>0</v>
      </c>
      <c r="F23" s="116"/>
      <c r="G23" s="116"/>
      <c r="H23" s="117"/>
      <c r="I23" s="117"/>
      <c r="J23" s="117"/>
      <c r="K23" s="113">
        <f t="shared" si="1"/>
        <v>0</v>
      </c>
    </row>
    <row r="24" spans="1:11" ht="14.1" customHeight="1" x14ac:dyDescent="0.25">
      <c r="A24" s="114" t="s">
        <v>671</v>
      </c>
      <c r="B24" s="112">
        <v>17</v>
      </c>
      <c r="C24" s="113">
        <f>资产负债!G49</f>
        <v>0</v>
      </c>
      <c r="D24" s="113">
        <f>资产负债!H49</f>
        <v>0</v>
      </c>
      <c r="E24" s="113">
        <f t="shared" si="0"/>
        <v>0</v>
      </c>
      <c r="F24" s="116"/>
      <c r="G24" s="116"/>
      <c r="H24" s="117"/>
      <c r="I24" s="117"/>
      <c r="J24" s="117"/>
      <c r="K24" s="113">
        <f t="shared" si="1"/>
        <v>0</v>
      </c>
    </row>
    <row r="25" spans="1:11" ht="14.1" customHeight="1" x14ac:dyDescent="0.2">
      <c r="A25" s="111" t="s">
        <v>916</v>
      </c>
      <c r="B25" s="112">
        <v>18</v>
      </c>
      <c r="C25" s="113">
        <f>利润及利润分配!C9</f>
        <v>0</v>
      </c>
      <c r="D25" s="113">
        <f>利润及利润分配!D9</f>
        <v>0</v>
      </c>
      <c r="E25" s="113">
        <f>D25-C25</f>
        <v>0</v>
      </c>
      <c r="F25" s="116"/>
      <c r="G25" s="116"/>
      <c r="H25" s="117"/>
      <c r="I25" s="117"/>
      <c r="J25" s="117"/>
      <c r="K25" s="113">
        <f t="shared" si="1"/>
        <v>0</v>
      </c>
    </row>
    <row r="26" spans="1:11" ht="14.1" customHeight="1" x14ac:dyDescent="0.2">
      <c r="A26" s="111" t="s">
        <v>917</v>
      </c>
      <c r="B26" s="112">
        <v>19</v>
      </c>
      <c r="C26" s="113">
        <f>利润及利润分配!C10</f>
        <v>0</v>
      </c>
      <c r="D26" s="113">
        <f>利润及利润分配!D10</f>
        <v>0</v>
      </c>
      <c r="E26" s="113">
        <f t="shared" si="0"/>
        <v>0</v>
      </c>
      <c r="F26" s="116"/>
      <c r="G26" s="116"/>
      <c r="H26" s="117"/>
      <c r="I26" s="117"/>
      <c r="J26" s="117"/>
      <c r="K26" s="113">
        <f t="shared" si="1"/>
        <v>0</v>
      </c>
    </row>
    <row r="27" spans="1:11" ht="14.1" customHeight="1" x14ac:dyDescent="0.2">
      <c r="A27" s="111" t="s">
        <v>920</v>
      </c>
      <c r="B27" s="112">
        <v>20</v>
      </c>
      <c r="C27" s="113">
        <f>利润及利润分配!C18</f>
        <v>0</v>
      </c>
      <c r="D27" s="113">
        <f>利润及利润分配!D18</f>
        <v>0</v>
      </c>
      <c r="E27" s="113">
        <f t="shared" si="0"/>
        <v>0</v>
      </c>
      <c r="F27" s="116"/>
      <c r="G27" s="116"/>
      <c r="H27" s="117"/>
      <c r="I27" s="117"/>
      <c r="J27" s="117"/>
      <c r="K27" s="113">
        <f t="shared" si="1"/>
        <v>0</v>
      </c>
    </row>
    <row r="28" spans="1:11" ht="14.1" customHeight="1" x14ac:dyDescent="0.2">
      <c r="A28" s="111" t="s">
        <v>226</v>
      </c>
      <c r="B28" s="112">
        <v>21</v>
      </c>
      <c r="C28" s="113">
        <f>利润及利润分配!C19</f>
        <v>0</v>
      </c>
      <c r="D28" s="113">
        <f>利润及利润分配!D19</f>
        <v>0</v>
      </c>
      <c r="E28" s="113">
        <f t="shared" si="0"/>
        <v>0</v>
      </c>
      <c r="F28" s="116"/>
      <c r="G28" s="116"/>
      <c r="H28" s="117"/>
      <c r="I28" s="117"/>
      <c r="J28" s="117"/>
      <c r="K28" s="113">
        <f t="shared" si="1"/>
        <v>0</v>
      </c>
    </row>
    <row r="29" spans="1:11" ht="14.1" customHeight="1" x14ac:dyDescent="0.2">
      <c r="A29" s="111" t="s">
        <v>227</v>
      </c>
      <c r="B29" s="112">
        <v>22</v>
      </c>
      <c r="C29" s="113">
        <f>利润及利润分配!G8</f>
        <v>0</v>
      </c>
      <c r="D29" s="113">
        <f>利润及利润分配!H8</f>
        <v>0</v>
      </c>
      <c r="E29" s="113">
        <f t="shared" si="0"/>
        <v>0</v>
      </c>
      <c r="F29" s="116"/>
      <c r="G29" s="116"/>
      <c r="H29" s="117"/>
      <c r="I29" s="117"/>
      <c r="J29" s="117"/>
      <c r="K29" s="113">
        <f t="shared" si="1"/>
        <v>0</v>
      </c>
    </row>
    <row r="30" spans="1:11" ht="14.1" customHeight="1" x14ac:dyDescent="0.2">
      <c r="A30" s="111" t="s">
        <v>228</v>
      </c>
      <c r="B30" s="112">
        <v>23</v>
      </c>
      <c r="C30" s="113">
        <f>利润及利润分配!C32</f>
        <v>0</v>
      </c>
      <c r="D30" s="113">
        <f>利润及利润分配!D32</f>
        <v>0</v>
      </c>
      <c r="E30" s="113">
        <f t="shared" si="0"/>
        <v>0</v>
      </c>
      <c r="F30" s="116"/>
      <c r="G30" s="116"/>
      <c r="H30" s="117"/>
      <c r="I30" s="117"/>
      <c r="J30" s="117"/>
      <c r="K30" s="113">
        <f t="shared" si="1"/>
        <v>0</v>
      </c>
    </row>
    <row r="31" spans="1:11" ht="14.1" customHeight="1" x14ac:dyDescent="0.2">
      <c r="A31" s="111" t="s">
        <v>229</v>
      </c>
      <c r="B31" s="112">
        <v>24</v>
      </c>
      <c r="C31" s="113">
        <f>利润及利润分配!C33</f>
        <v>0</v>
      </c>
      <c r="D31" s="113">
        <f>利润及利润分配!D33</f>
        <v>0</v>
      </c>
      <c r="E31" s="113">
        <f t="shared" si="0"/>
        <v>0</v>
      </c>
      <c r="F31" s="116"/>
      <c r="G31" s="116"/>
      <c r="H31" s="117"/>
      <c r="I31" s="117"/>
      <c r="J31" s="117"/>
      <c r="K31" s="113">
        <f t="shared" si="1"/>
        <v>0</v>
      </c>
    </row>
    <row r="32" spans="1:11" ht="14.1" customHeight="1" x14ac:dyDescent="0.2">
      <c r="A32" s="111" t="s">
        <v>230</v>
      </c>
      <c r="B32" s="112">
        <v>25</v>
      </c>
      <c r="C32" s="113">
        <f>利润及利润分配!C36</f>
        <v>0</v>
      </c>
      <c r="D32" s="113">
        <f>利润及利润分配!D36</f>
        <v>0</v>
      </c>
      <c r="E32" s="113">
        <f>D32-C32</f>
        <v>0</v>
      </c>
      <c r="F32" s="116"/>
      <c r="G32" s="116"/>
      <c r="H32" s="117"/>
      <c r="I32" s="117"/>
      <c r="J32" s="117"/>
      <c r="K32" s="113">
        <f t="shared" si="1"/>
        <v>0</v>
      </c>
    </row>
  </sheetData>
  <sheetProtection sheet="1" objects="1" scenarios="1"/>
  <mergeCells count="15">
    <mergeCell ref="A1:K1"/>
    <mergeCell ref="A2:K2"/>
    <mergeCell ref="A3:K3"/>
    <mergeCell ref="A4:A6"/>
    <mergeCell ref="B4:B6"/>
    <mergeCell ref="C4:C6"/>
    <mergeCell ref="D4:D6"/>
    <mergeCell ref="E4:K4"/>
    <mergeCell ref="I5:I6"/>
    <mergeCell ref="J5:J6"/>
    <mergeCell ref="K5:K6"/>
    <mergeCell ref="E5:E6"/>
    <mergeCell ref="F5:F6"/>
    <mergeCell ref="G5:G6"/>
    <mergeCell ref="H5:H6"/>
  </mergeCells>
  <phoneticPr fontId="3" type="noConversion"/>
  <pageMargins left="0.62" right="0.11" top="0.28000000000000003" bottom="0.25" header="0.19" footer="0.13"/>
  <pageSetup paperSize="256" orientation="portrait" horizontalDpi="4294967293" verticalDpi="180"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19</vt:i4>
      </vt:variant>
    </vt:vector>
  </HeadingPairs>
  <TitlesOfParts>
    <vt:vector size="19" baseType="lpstr">
      <vt:lpstr>资产负债</vt:lpstr>
      <vt:lpstr>利润及利润分配</vt:lpstr>
      <vt:lpstr>现金流量</vt:lpstr>
      <vt:lpstr>应上交应弥补款项</vt:lpstr>
      <vt:lpstr>生产成本</vt:lpstr>
      <vt:lpstr>主要产品单位成本</vt:lpstr>
      <vt:lpstr>制造费用及产品销售费用</vt:lpstr>
      <vt:lpstr>主营业务收入</vt:lpstr>
      <vt:lpstr>营业外收支</vt:lpstr>
      <vt:lpstr>费用明细</vt:lpstr>
      <vt:lpstr>管理费用</vt:lpstr>
      <vt:lpstr>基本情况一、二</vt:lpstr>
      <vt:lpstr>基本情况三</vt:lpstr>
      <vt:lpstr>工资清算</vt:lpstr>
      <vt:lpstr>工资表</vt:lpstr>
      <vt:lpstr>所得税清算</vt:lpstr>
      <vt:lpstr>资产减值准备、投资及固定资产情况表</vt:lpstr>
      <vt:lpstr>所有者权益(或股东权益)增减变动表</vt:lpstr>
      <vt:lpstr>年度间主要指标比较表</vt:lpstr>
    </vt:vector>
  </TitlesOfParts>
  <Company>xljt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cwk</dc:creator>
  <cp:lastModifiedBy>张艳坤</cp:lastModifiedBy>
  <cp:lastPrinted>2004-02-16T00:22:06Z</cp:lastPrinted>
  <dcterms:created xsi:type="dcterms:W3CDTF">2000-01-03T05:49:45Z</dcterms:created>
  <dcterms:modified xsi:type="dcterms:W3CDTF">2017-01-17T19:04:13Z</dcterms:modified>
</cp:coreProperties>
</file>