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0" yWindow="465" windowWidth="28800" windowHeight="16845"/>
  </bookViews>
  <sheets>
    <sheet name="投资报酬率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1" i="1" l="1"/>
  <c r="B32" i="1"/>
  <c r="B11" i="1"/>
  <c r="D23" i="1"/>
  <c r="D22" i="1"/>
  <c r="B24" i="1"/>
  <c r="B17" i="1"/>
  <c r="B4" i="1"/>
</calcChain>
</file>

<file path=xl/sharedStrings.xml><?xml version="1.0" encoding="utf-8"?>
<sst xmlns="http://schemas.openxmlformats.org/spreadsheetml/2006/main" count="35" uniqueCount="21">
  <si>
    <t>日期</t>
    <phoneticPr fontId="2" type="noConversion"/>
  </si>
  <si>
    <t>元</t>
    <phoneticPr fontId="2" type="noConversion"/>
  </si>
  <si>
    <t>年</t>
    <phoneticPr fontId="2" type="noConversion"/>
  </si>
  <si>
    <t>月</t>
    <phoneticPr fontId="2" type="noConversion"/>
  </si>
  <si>
    <t>累积报酬率</t>
    <phoneticPr fontId="2" type="noConversion"/>
  </si>
  <si>
    <t>期初投入金额</t>
    <phoneticPr fontId="2" type="noConversion"/>
  </si>
  <si>
    <t>期末金额</t>
    <phoneticPr fontId="2" type="noConversion"/>
  </si>
  <si>
    <t>累积报酬率</t>
    <phoneticPr fontId="2" type="noConversion"/>
  </si>
  <si>
    <t>年化报酬率 I</t>
    <phoneticPr fontId="2" type="noConversion"/>
  </si>
  <si>
    <t>年数</t>
    <phoneticPr fontId="2" type="noConversion"/>
  </si>
  <si>
    <t>年化报酬率</t>
    <phoneticPr fontId="2" type="noConversion"/>
  </si>
  <si>
    <t>年化报酬率 II</t>
    <phoneticPr fontId="2" type="noConversion"/>
  </si>
  <si>
    <t>累积报酬率</t>
    <phoneticPr fontId="2" type="noConversion"/>
  </si>
  <si>
    <t>年化报酬率</t>
    <phoneticPr fontId="2" type="noConversion"/>
  </si>
  <si>
    <t>年化报酬率 III</t>
    <phoneticPr fontId="2" type="noConversion"/>
  </si>
  <si>
    <t>金额</t>
    <phoneticPr fontId="2" type="noConversion"/>
  </si>
  <si>
    <t>定期定额年化报酬率</t>
    <phoneticPr fontId="2" type="noConversion"/>
  </si>
  <si>
    <t>每月投入金额</t>
    <phoneticPr fontId="2" type="noConversion"/>
  </si>
  <si>
    <t>月数</t>
    <phoneticPr fontId="2" type="noConversion"/>
  </si>
  <si>
    <t>累计报酬率</t>
    <phoneticPr fontId="2" type="noConversion"/>
  </si>
  <si>
    <t>BBS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</si>
</sst>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* #,##0.00_-;\-* #,##0.00_-;_-* &quot;-&quot;??_-;_-@_-"/>
    <numFmt numFmtId="177" formatCode="_-* #,##0_-;\-* #,##0_-;_-* &quot;-&quot;??_-;_-@_-"/>
    <numFmt numFmtId="178" formatCode="0.0%"/>
  </numFmts>
  <fonts count="6" x14ac:knownFonts="1">
    <font>
      <sz val="12"/>
      <color theme="1"/>
      <name val="宋体"/>
      <family val="2"/>
      <charset val="136"/>
      <scheme val="minor"/>
    </font>
    <font>
      <sz val="12"/>
      <color theme="1"/>
      <name val="宋体"/>
      <family val="2"/>
      <charset val="136"/>
      <scheme val="minor"/>
    </font>
    <font>
      <sz val="9"/>
      <name val="宋体"/>
      <family val="2"/>
      <charset val="136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0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3" borderId="1" xfId="0" applyFont="1" applyFill="1" applyBorder="1">
      <alignment vertical="center"/>
    </xf>
    <xf numFmtId="176" fontId="4" fillId="2" borderId="1" xfId="1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10" fontId="5" fillId="4" borderId="1" xfId="2" applyNumberFormat="1" applyFont="1" applyFill="1" applyBorder="1">
      <alignment vertical="center"/>
    </xf>
    <xf numFmtId="177" fontId="4" fillId="2" borderId="1" xfId="1" applyNumberFormat="1" applyFont="1" applyFill="1" applyBorder="1">
      <alignment vertical="center"/>
    </xf>
    <xf numFmtId="178" fontId="4" fillId="2" borderId="1" xfId="2" applyNumberFormat="1" applyFont="1" applyFill="1" applyBorder="1">
      <alignment vertical="center"/>
    </xf>
    <xf numFmtId="0" fontId="4" fillId="5" borderId="1" xfId="0" applyFont="1" applyFill="1" applyBorder="1">
      <alignment vertical="center"/>
    </xf>
    <xf numFmtId="0" fontId="4" fillId="5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6" borderId="1" xfId="0" applyFont="1" applyFill="1" applyBorder="1">
      <alignment vertical="center"/>
    </xf>
    <xf numFmtId="178" fontId="4" fillId="6" borderId="1" xfId="2" applyNumberFormat="1" applyFont="1" applyFill="1" applyBorder="1">
      <alignment vertical="center"/>
    </xf>
    <xf numFmtId="10" fontId="5" fillId="4" borderId="1" xfId="2" applyNumberFormat="1" applyFont="1" applyFill="1" applyBorder="1" applyAlignment="1">
      <alignment horizontal="center" vertical="center"/>
    </xf>
  </cellXfs>
  <cellStyles count="3">
    <cellStyle name="百分比" xfId="2" builtinId="5"/>
    <cellStyle name="常规" xfId="0" builtinId="0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47625</xdr:rowOff>
    </xdr:from>
    <xdr:to>
      <xdr:col>13</xdr:col>
      <xdr:colOff>247650</xdr:colOff>
      <xdr:row>30</xdr:row>
      <xdr:rowOff>142875</xdr:rowOff>
    </xdr:to>
    <xdr:sp macro="" textlink="">
      <xdr:nvSpPr>
        <xdr:cNvPr id="2" name="文字方塊 1"/>
        <xdr:cNvSpPr txBox="1"/>
      </xdr:nvSpPr>
      <xdr:spPr>
        <a:xfrm>
          <a:off x="3629025" y="200025"/>
          <a:ext cx="6457950" cy="4514850"/>
        </a:xfrm>
        <a:prstGeom prst="rect">
          <a:avLst/>
        </a:prstGeom>
        <a:solidFill>
          <a:schemeClr val="bg1">
            <a:lumMod val="95000"/>
          </a:schemeClr>
        </a:solidFill>
        <a:ln w="635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电子表格可以试算下列各式报酬率，所有黄色单元格为可变动参数，深篮底反白为试算结果
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1) 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累积报酬率
不管投资期间长短，已知期初投入金额及期末金额计算的累积报酬
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2) 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年化报酬率 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I
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已知期初投入金额、期末金额以及投入年数所计算的年化报酬率。
注：年数可以用小数点。
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3) 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年化报酬率 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II
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已知累积报酬率以及投入年数所计算的年化报酬率
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4) 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年化报酬率 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III
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已知期初投入金额、期末金额，以及期初及期末的时间点，所计算的年化报酬率。
可以省掉计算年数的困扰。
</a:t>
          </a:r>
          <a:r>
            <a:rPr lang="en-US" altLang="zh-CHT" sz="1050">
              <a:latin typeface="宋体" panose="02010600030101010101" pitchFamily="2" charset="-122"/>
              <a:ea typeface="宋体" panose="02010600030101010101" pitchFamily="2" charset="-122"/>
            </a:rPr>
            <a:t>5) </a:t>
          </a: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定期定额年化报酬率
已知每月投入金额、期末金额以及定期定额投入月数，所计算的年化报酬率。</a:t>
          </a:r>
          <a:b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</a:br>
          <a:r>
            <a:rPr lang="zh-CHT" altLang="en-US" sz="1050">
              <a:latin typeface="宋体" panose="02010600030101010101" pitchFamily="2" charset="-122"/>
              <a:ea typeface="宋体" panose="02010600030101010101" pitchFamily="2" charset="-122"/>
            </a:rPr>
            <a:t>注：累积报酬率仅供参考，累积报酬率的投入金额是将每月投入金额相加，而货币有时间价值，不同时间投入金额相加的意义不大。
</a:t>
          </a:r>
          <a:endParaRPr lang="zh-CHT" altLang="zh-CHT" sz="1000">
            <a:effectLst/>
            <a:latin typeface="宋体" panose="02010600030101010101" pitchFamily="2" charset="-122"/>
            <a:ea typeface="宋体" panose="02010600030101010101" pitchFamily="2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办公室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B1" sqref="B1"/>
    </sheetView>
  </sheetViews>
  <sheetFormatPr defaultColWidth="8.875" defaultRowHeight="12" x14ac:dyDescent="0.15"/>
  <cols>
    <col min="1" max="1" width="18" style="2" bestFit="1" customWidth="1"/>
    <col min="2" max="2" width="16.125" style="2" bestFit="1" customWidth="1"/>
    <col min="3" max="3" width="7.625" style="2" bestFit="1" customWidth="1"/>
    <col min="4" max="4" width="5" style="2" bestFit="1" customWidth="1"/>
    <col min="5" max="5" width="11.375" style="2" bestFit="1" customWidth="1"/>
    <col min="6" max="16384" width="8.875" style="2"/>
  </cols>
  <sheetData>
    <row r="1" spans="1:3" x14ac:dyDescent="0.15">
      <c r="A1" s="1" t="s">
        <v>4</v>
      </c>
      <c r="B1" s="2" t="s">
        <v>20</v>
      </c>
    </row>
    <row r="2" spans="1:3" x14ac:dyDescent="0.15">
      <c r="A2" s="3" t="s">
        <v>5</v>
      </c>
      <c r="B2" s="4">
        <v>16.829999999999998</v>
      </c>
      <c r="C2" s="2" t="s">
        <v>1</v>
      </c>
    </row>
    <row r="3" spans="1:3" x14ac:dyDescent="0.15">
      <c r="A3" s="3" t="s">
        <v>6</v>
      </c>
      <c r="B3" s="4">
        <v>28.65</v>
      </c>
      <c r="C3" s="2" t="s">
        <v>1</v>
      </c>
    </row>
    <row r="4" spans="1:3" x14ac:dyDescent="0.15">
      <c r="A4" s="5" t="s">
        <v>7</v>
      </c>
      <c r="B4" s="6">
        <f>B3/B2-1</f>
        <v>0.70231729055258474</v>
      </c>
    </row>
    <row r="7" spans="1:3" x14ac:dyDescent="0.15">
      <c r="A7" s="1" t="s">
        <v>8</v>
      </c>
    </row>
    <row r="8" spans="1:3" x14ac:dyDescent="0.15">
      <c r="A8" s="3" t="s">
        <v>5</v>
      </c>
      <c r="B8" s="4">
        <v>300000000</v>
      </c>
      <c r="C8" s="2" t="s">
        <v>1</v>
      </c>
    </row>
    <row r="9" spans="1:3" x14ac:dyDescent="0.15">
      <c r="A9" s="3" t="s">
        <v>6</v>
      </c>
      <c r="B9" s="4">
        <v>392888210.20999998</v>
      </c>
      <c r="C9" s="2" t="s">
        <v>1</v>
      </c>
    </row>
    <row r="10" spans="1:3" x14ac:dyDescent="0.15">
      <c r="A10" s="3" t="s">
        <v>9</v>
      </c>
      <c r="B10" s="7">
        <v>3</v>
      </c>
      <c r="C10" s="2" t="s">
        <v>2</v>
      </c>
    </row>
    <row r="11" spans="1:3" x14ac:dyDescent="0.15">
      <c r="A11" s="5" t="s">
        <v>10</v>
      </c>
      <c r="B11" s="6">
        <f>(B9/B8)^(1/B10)-1</f>
        <v>9.4080423755700915E-2</v>
      </c>
    </row>
    <row r="14" spans="1:3" x14ac:dyDescent="0.15">
      <c r="A14" s="1" t="s">
        <v>11</v>
      </c>
    </row>
    <row r="15" spans="1:3" x14ac:dyDescent="0.15">
      <c r="A15" s="3" t="s">
        <v>12</v>
      </c>
      <c r="B15" s="8">
        <v>0.70230000000000004</v>
      </c>
    </row>
    <row r="16" spans="1:3" x14ac:dyDescent="0.15">
      <c r="A16" s="3" t="s">
        <v>9</v>
      </c>
      <c r="B16" s="7">
        <v>6</v>
      </c>
      <c r="C16" s="2" t="s">
        <v>2</v>
      </c>
    </row>
    <row r="17" spans="1:5" x14ac:dyDescent="0.15">
      <c r="A17" s="5" t="s">
        <v>13</v>
      </c>
      <c r="B17" s="6">
        <f>(1+B15)^(1/B16)-1</f>
        <v>9.2712765045316559E-2</v>
      </c>
    </row>
    <row r="20" spans="1:5" x14ac:dyDescent="0.15">
      <c r="A20" s="1" t="s">
        <v>14</v>
      </c>
    </row>
    <row r="21" spans="1:5" x14ac:dyDescent="0.15">
      <c r="A21" s="9"/>
      <c r="B21" s="10" t="s">
        <v>0</v>
      </c>
      <c r="C21" s="10" t="s">
        <v>15</v>
      </c>
    </row>
    <row r="22" spans="1:5" x14ac:dyDescent="0.15">
      <c r="A22" s="3" t="s">
        <v>5</v>
      </c>
      <c r="B22" s="11">
        <v>39234</v>
      </c>
      <c r="C22" s="4">
        <v>16.829999999999998</v>
      </c>
      <c r="D22" s="12">
        <f>-C22</f>
        <v>-16.829999999999998</v>
      </c>
    </row>
    <row r="23" spans="1:5" x14ac:dyDescent="0.15">
      <c r="A23" s="3" t="s">
        <v>6</v>
      </c>
      <c r="B23" s="11">
        <v>41428</v>
      </c>
      <c r="C23" s="4">
        <v>28.65</v>
      </c>
      <c r="D23" s="12">
        <f>C23</f>
        <v>28.65</v>
      </c>
    </row>
    <row r="24" spans="1:5" x14ac:dyDescent="0.15">
      <c r="A24" s="5" t="s">
        <v>10</v>
      </c>
      <c r="B24" s="16">
        <f>XIRR(D22:D23,B22:B23)</f>
        <v>9.2537990212440496E-2</v>
      </c>
      <c r="C24" s="16"/>
    </row>
    <row r="27" spans="1:5" x14ac:dyDescent="0.15">
      <c r="A27" s="1" t="s">
        <v>16</v>
      </c>
    </row>
    <row r="28" spans="1:5" x14ac:dyDescent="0.15">
      <c r="A28" s="3" t="s">
        <v>17</v>
      </c>
      <c r="B28" s="4">
        <v>1000</v>
      </c>
      <c r="C28" s="2" t="s">
        <v>1</v>
      </c>
      <c r="E28" s="13"/>
    </row>
    <row r="29" spans="1:5" x14ac:dyDescent="0.15">
      <c r="A29" s="3" t="s">
        <v>6</v>
      </c>
      <c r="B29" s="4">
        <v>93417.68</v>
      </c>
      <c r="C29" s="2" t="s">
        <v>1</v>
      </c>
    </row>
    <row r="30" spans="1:5" x14ac:dyDescent="0.15">
      <c r="A30" s="3" t="s">
        <v>18</v>
      </c>
      <c r="B30" s="7">
        <v>72</v>
      </c>
      <c r="C30" s="2" t="s">
        <v>3</v>
      </c>
    </row>
    <row r="31" spans="1:5" x14ac:dyDescent="0.15">
      <c r="A31" s="5" t="s">
        <v>10</v>
      </c>
      <c r="B31" s="6">
        <f>RATE(B30,-B28,0,B29,1)*12</f>
        <v>8.2566917451138158E-2</v>
      </c>
    </row>
    <row r="32" spans="1:5" x14ac:dyDescent="0.15">
      <c r="A32" s="14" t="s">
        <v>19</v>
      </c>
      <c r="B32" s="15">
        <f>B29/(B28*B30)-1</f>
        <v>0.29746777777777766</v>
      </c>
    </row>
  </sheetData>
  <mergeCells count="1">
    <mergeCell ref="B24:C2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投资报酬率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Stanley Hsiao</dc:creator>
  <cp:lastModifiedBy>张艳坤</cp:lastModifiedBy>
  <dcterms:created xsi:type="dcterms:W3CDTF">2014-07-30T01:01:10Z</dcterms:created>
  <dcterms:modified xsi:type="dcterms:W3CDTF">2017-01-18T19:17:51Z</dcterms:modified>
</cp:coreProperties>
</file>