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我的坚果云\财务会计\"/>
    </mc:Choice>
  </mc:AlternateContent>
  <bookViews>
    <workbookView xWindow="2910" yWindow="105" windowWidth="11685" windowHeight="6750" tabRatio="602"/>
  </bookViews>
  <sheets>
    <sheet name="编制说明！" sheetId="9" r:id="rId1"/>
    <sheet name="基本信息录入" sheetId="16" r:id="rId2"/>
    <sheet name="资产负债表" sheetId="6" r:id="rId3"/>
    <sheet name="利润及利润分配表" sheetId="5" r:id="rId4"/>
    <sheet name="表外数据录入" sheetId="7" r:id="rId5"/>
    <sheet name="现金流量表" sheetId="1" r:id="rId6"/>
  </sheets>
  <calcPr calcId="162913" fullPrecision="0"/>
</workbook>
</file>

<file path=xl/calcChain.xml><?xml version="1.0" encoding="utf-8"?>
<calcChain xmlns="http://schemas.openxmlformats.org/spreadsheetml/2006/main">
  <c r="A39" i="1" l="1"/>
  <c r="E23" i="7" l="1"/>
  <c r="E20" i="7"/>
  <c r="E16" i="7"/>
  <c r="C24" i="7"/>
  <c r="C16" i="7"/>
  <c r="C31" i="7"/>
  <c r="C48" i="7"/>
  <c r="C43" i="7" s="1"/>
  <c r="F7" i="1" s="1"/>
  <c r="C42" i="7"/>
  <c r="C37" i="7"/>
  <c r="C26" i="7"/>
  <c r="C59" i="7"/>
  <c r="C10" i="7"/>
  <c r="B3" i="5"/>
  <c r="D46" i="5"/>
  <c r="B46" i="5"/>
  <c r="A46" i="5"/>
  <c r="A3" i="5"/>
  <c r="D8" i="5"/>
  <c r="D13" i="5" s="1"/>
  <c r="D18" i="5" s="1"/>
  <c r="D21" i="5" s="1"/>
  <c r="D24" i="5" s="1"/>
  <c r="D31" i="5" s="1"/>
  <c r="D36" i="5" s="1"/>
  <c r="C8" i="5"/>
  <c r="C13" i="5" s="1"/>
  <c r="C18" i="5" s="1"/>
  <c r="C21" i="5" s="1"/>
  <c r="C22" i="5"/>
  <c r="F15" i="1"/>
  <c r="C7" i="1"/>
  <c r="F13" i="1"/>
  <c r="C34" i="1"/>
  <c r="C30" i="1"/>
  <c r="E39" i="1"/>
  <c r="D39" i="1"/>
  <c r="C6" i="1"/>
  <c r="C11" i="1"/>
  <c r="C13" i="1" s="1"/>
  <c r="C33" i="1"/>
  <c r="C3" i="1"/>
  <c r="A3" i="1"/>
  <c r="F8" i="1"/>
  <c r="F17" i="1"/>
  <c r="C24" i="1"/>
  <c r="C20" i="1"/>
  <c r="C19" i="1"/>
  <c r="C18" i="1"/>
  <c r="C10" i="1"/>
  <c r="F9" i="1"/>
  <c r="F10" i="1"/>
  <c r="F11" i="1"/>
  <c r="F12" i="1"/>
  <c r="F14" i="1"/>
  <c r="F20" i="1"/>
  <c r="F18" i="1"/>
  <c r="F16" i="1"/>
  <c r="F34" i="1"/>
  <c r="F38" i="1" s="1"/>
  <c r="F35" i="1"/>
  <c r="C28" i="1"/>
  <c r="D24" i="6"/>
  <c r="C24" i="6"/>
  <c r="D39" i="6"/>
  <c r="C32" i="6"/>
  <c r="C39" i="6"/>
  <c r="H27" i="6"/>
  <c r="C32" i="1" s="1"/>
  <c r="C35" i="1" s="1"/>
  <c r="G27" i="6"/>
  <c r="C29" i="1" s="1"/>
  <c r="C10" i="6"/>
  <c r="F19" i="1" s="1"/>
  <c r="H36" i="6"/>
  <c r="H20" i="6"/>
  <c r="D20" i="6"/>
  <c r="D28" i="6"/>
  <c r="D30" i="6" s="1"/>
  <c r="D34" i="6" s="1"/>
  <c r="C28" i="6"/>
  <c r="C30" i="6" s="1"/>
  <c r="C34" i="6" s="1"/>
  <c r="G20" i="6"/>
  <c r="G36" i="6"/>
  <c r="G41" i="6" s="1"/>
  <c r="H43" i="6"/>
  <c r="E43" i="6"/>
  <c r="A43" i="6"/>
  <c r="A3" i="6"/>
  <c r="D3" i="6"/>
  <c r="H30" i="6" l="1"/>
  <c r="C25" i="7"/>
  <c r="C30" i="7" s="1"/>
  <c r="C12" i="1" s="1"/>
  <c r="C22" i="1"/>
  <c r="G30" i="6"/>
  <c r="G42" i="6" s="1"/>
  <c r="C23" i="1"/>
  <c r="C14" i="1"/>
  <c r="C31" i="1"/>
  <c r="C36" i="1" s="1"/>
  <c r="C20" i="6"/>
  <c r="C42" i="6" s="1"/>
  <c r="C24" i="5"/>
  <c r="C31" i="5" s="1"/>
  <c r="C36" i="5" s="1"/>
  <c r="H40" i="6" s="1"/>
  <c r="H41" i="6" s="1"/>
  <c r="H42" i="6" s="1"/>
  <c r="F6" i="1"/>
  <c r="C17" i="1"/>
  <c r="C21" i="1" s="1"/>
  <c r="D42" i="6"/>
  <c r="C25" i="1" l="1"/>
  <c r="C44" i="6"/>
  <c r="D44" i="6"/>
  <c r="C26" i="1"/>
  <c r="C8" i="1" s="1"/>
  <c r="C9" i="1" s="1"/>
  <c r="C15" i="1" s="1"/>
  <c r="F21" i="1" s="1"/>
  <c r="F22" i="1" s="1"/>
  <c r="D45" i="6"/>
  <c r="C45" i="6"/>
  <c r="E44" i="6"/>
  <c r="C38" i="1" l="1"/>
</calcChain>
</file>

<file path=xl/comments1.xml><?xml version="1.0" encoding="utf-8"?>
<comments xmlns="http://schemas.openxmlformats.org/spreadsheetml/2006/main">
  <authors>
    <author>user</author>
  </authors>
  <commentList>
    <comment ref="E44" authorId="0" shapeId="0">
      <text>
        <r>
          <rPr>
            <b/>
            <sz val="9"/>
            <color indexed="10"/>
            <rFont val="宋体"/>
            <family val="3"/>
            <charset val="134"/>
          </rPr>
          <t xml:space="preserve">提醒:
  </t>
        </r>
        <r>
          <rPr>
            <sz val="9"/>
            <color indexed="10"/>
            <rFont val="宋体"/>
            <family val="3"/>
            <charset val="134"/>
          </rPr>
          <t>本格及C44、C45、D44、D45格设置有报表平衡校验公式，请勿删除。
   如本表不平衡，不一定是本表数据录入出错，由于期末未分配利润数与利润表直接链接，也可能是利润表数据录入出错而导致本表不平衡。
   因此，如本表不平衡，检查本表数据时须同时检查利润表。
   本批注不会被打印，如不希望显示，请点击“视图”，再点击“批注”，本批注即隐藏。</t>
        </r>
        <r>
          <rPr>
            <sz val="9"/>
            <color indexed="81"/>
            <rFont val="宋体"/>
            <family val="3"/>
            <charset val="134"/>
          </rPr>
          <t xml:space="preserve">
</t>
        </r>
      </text>
    </comment>
  </commentList>
</comments>
</file>

<file path=xl/comments2.xml><?xml version="1.0" encoding="utf-8"?>
<comments xmlns="http://schemas.openxmlformats.org/spreadsheetml/2006/main">
  <authors>
    <author>Jeffery</author>
    <author>user</author>
  </authors>
  <commentList>
    <comment ref="E16" authorId="0" shapeId="0">
      <text>
        <r>
          <rPr>
            <b/>
            <sz val="9"/>
            <color indexed="81"/>
            <rFont val="宋体"/>
            <family val="3"/>
            <charset val="134"/>
          </rPr>
          <t xml:space="preserve">提醒:
   </t>
        </r>
        <r>
          <rPr>
            <sz val="9"/>
            <color indexed="10"/>
            <rFont val="宋体"/>
            <family val="3"/>
            <charset val="134"/>
          </rPr>
          <t>本格设有主营业务收入校验公式请勿删除。</t>
        </r>
        <r>
          <rPr>
            <sz val="9"/>
            <color indexed="81"/>
            <rFont val="宋体"/>
            <family val="3"/>
            <charset val="134"/>
          </rPr>
          <t xml:space="preserve">
</t>
        </r>
      </text>
    </comment>
    <comment ref="E20" authorId="0" shapeId="0">
      <text>
        <r>
          <rPr>
            <b/>
            <sz val="9"/>
            <color indexed="81"/>
            <rFont val="宋体"/>
            <family val="3"/>
            <charset val="134"/>
          </rPr>
          <t xml:space="preserve">提醒:
   </t>
        </r>
        <r>
          <rPr>
            <sz val="9"/>
            <color indexed="10"/>
            <rFont val="宋体"/>
            <family val="3"/>
            <charset val="134"/>
          </rPr>
          <t>本格设有主营业务成本校验公式请勿删除。</t>
        </r>
        <r>
          <rPr>
            <sz val="9"/>
            <color indexed="81"/>
            <rFont val="宋体"/>
            <family val="3"/>
            <charset val="134"/>
          </rPr>
          <t xml:space="preserve">
</t>
        </r>
      </text>
    </comment>
    <comment ref="E23" authorId="0" shapeId="0">
      <text>
        <r>
          <rPr>
            <b/>
            <sz val="9"/>
            <color indexed="81"/>
            <rFont val="宋体"/>
            <family val="3"/>
            <charset val="134"/>
          </rPr>
          <t>提醒:</t>
        </r>
        <r>
          <rPr>
            <sz val="9"/>
            <color indexed="81"/>
            <rFont val="宋体"/>
            <family val="3"/>
            <charset val="134"/>
          </rPr>
          <t xml:space="preserve">
   </t>
        </r>
        <r>
          <rPr>
            <sz val="9"/>
            <color indexed="10"/>
            <rFont val="宋体"/>
            <family val="3"/>
            <charset val="134"/>
          </rPr>
          <t>本格设有存货增加额校验公式请勿删除。</t>
        </r>
      </text>
    </comment>
    <comment ref="D27" authorId="1" shapeId="0">
      <text>
        <r>
          <rPr>
            <b/>
            <sz val="9"/>
            <color indexed="10"/>
            <rFont val="宋体"/>
            <family val="3"/>
            <charset val="134"/>
          </rPr>
          <t xml:space="preserve">提醒:
  </t>
        </r>
        <r>
          <rPr>
            <sz val="9"/>
            <color indexed="10"/>
            <rFont val="宋体"/>
            <family val="3"/>
            <charset val="134"/>
          </rPr>
          <t>所得税税率须根据企业实际税率修改。
   本批注不会被打印，如不希望显示，请点击“视图”，再点击“批注”，本批注即隐藏，本表其他批注不再另作说明。</t>
        </r>
        <r>
          <rPr>
            <sz val="8"/>
            <color indexed="81"/>
            <rFont val="宋体"/>
            <family val="3"/>
            <charset val="134"/>
          </rPr>
          <t xml:space="preserve">
</t>
        </r>
      </text>
    </comment>
    <comment ref="D43" authorId="1" shapeId="0">
      <text>
        <r>
          <rPr>
            <b/>
            <sz val="9"/>
            <color indexed="10"/>
            <rFont val="宋体"/>
            <family val="3"/>
            <charset val="134"/>
          </rPr>
          <t xml:space="preserve">提醒:
  </t>
        </r>
        <r>
          <rPr>
            <sz val="9"/>
            <color indexed="10"/>
            <rFont val="宋体"/>
            <family val="3"/>
            <charset val="134"/>
          </rPr>
          <t>灰色阴影部分须根据企业实际计提比例修改，如是按账龄计提坏账准备，则按实际计提数直接填在坏账准备金额栏。</t>
        </r>
        <r>
          <rPr>
            <sz val="8"/>
            <color indexed="10"/>
            <rFont val="宋体"/>
            <family val="3"/>
            <charset val="134"/>
          </rPr>
          <t xml:space="preserve">
</t>
        </r>
      </text>
    </comment>
  </commentList>
</comments>
</file>

<file path=xl/sharedStrings.xml><?xml version="1.0" encoding="utf-8"?>
<sst xmlns="http://schemas.openxmlformats.org/spreadsheetml/2006/main" count="303" uniqueCount="291">
  <si>
    <t>在“主营业务税金及附加”科目列支的各项税金</t>
    <phoneticPr fontId="2" type="noConversion"/>
  </si>
  <si>
    <t>计提比例</t>
    <phoneticPr fontId="2" type="noConversion"/>
  </si>
  <si>
    <r>
      <t>项</t>
    </r>
    <r>
      <rPr>
        <sz val="9"/>
        <rFont val="Arial"/>
        <family val="2"/>
      </rPr>
      <t xml:space="preserve">      </t>
    </r>
    <r>
      <rPr>
        <sz val="9"/>
        <rFont val="宋体"/>
        <family val="3"/>
        <charset val="134"/>
      </rPr>
      <t>目</t>
    </r>
    <phoneticPr fontId="2" type="noConversion"/>
  </si>
  <si>
    <r>
      <t>金</t>
    </r>
    <r>
      <rPr>
        <sz val="9"/>
        <rFont val="Arial"/>
        <family val="2"/>
      </rPr>
      <t xml:space="preserve">     </t>
    </r>
    <r>
      <rPr>
        <sz val="9"/>
        <rFont val="宋体"/>
        <family val="3"/>
        <charset val="134"/>
      </rPr>
      <t>额</t>
    </r>
    <phoneticPr fontId="2" type="noConversion"/>
  </si>
  <si>
    <t>销项税额合计</t>
    <phoneticPr fontId="2" type="noConversion"/>
  </si>
  <si>
    <t>无形资产摊销</t>
    <phoneticPr fontId="2" type="noConversion"/>
  </si>
  <si>
    <t>长期待摊费用摊销</t>
    <phoneticPr fontId="2" type="noConversion"/>
  </si>
  <si>
    <t>固定资产报废损失</t>
    <phoneticPr fontId="2" type="noConversion"/>
  </si>
  <si>
    <t>处置其他长期资产收回的现金净额</t>
    <phoneticPr fontId="2" type="noConversion"/>
  </si>
  <si>
    <t>收到的其他与投资活动有关的现金</t>
    <phoneticPr fontId="2" type="noConversion"/>
  </si>
  <si>
    <t>支付的其他与投资活动有关的现金</t>
    <phoneticPr fontId="2" type="noConversion"/>
  </si>
  <si>
    <t>进项税额合计</t>
    <phoneticPr fontId="2" type="noConversion"/>
  </si>
  <si>
    <t>利润及利润分配表</t>
    <phoneticPr fontId="2" type="noConversion"/>
  </si>
  <si>
    <t>A02</t>
  </si>
  <si>
    <t>A03</t>
  </si>
  <si>
    <t>编制说明</t>
    <phoneticPr fontId="2" type="noConversion"/>
  </si>
  <si>
    <t>表外数据录入</t>
    <phoneticPr fontId="2" type="noConversion"/>
  </si>
  <si>
    <t>A01</t>
    <phoneticPr fontId="2" type="noConversion"/>
  </si>
  <si>
    <r>
      <t xml:space="preserve">                                                                                                                                                                                                    </t>
    </r>
    <r>
      <rPr>
        <sz val="9"/>
        <rFont val="宋体"/>
        <family val="3"/>
        <charset val="134"/>
      </rPr>
      <t>会企</t>
    </r>
    <r>
      <rPr>
        <sz val="9"/>
        <rFont val="Arial"/>
        <family val="2"/>
      </rPr>
      <t>02</t>
    </r>
    <r>
      <rPr>
        <sz val="9"/>
        <rFont val="宋体"/>
        <family val="3"/>
        <charset val="134"/>
      </rPr>
      <t>表</t>
    </r>
    <phoneticPr fontId="2" type="noConversion"/>
  </si>
  <si>
    <t>李四</t>
    <phoneticPr fontId="2" type="noConversion"/>
  </si>
  <si>
    <t>王五</t>
    <phoneticPr fontId="2" type="noConversion"/>
  </si>
  <si>
    <t>××公司</t>
    <phoneticPr fontId="2" type="noConversion"/>
  </si>
  <si>
    <t>张三</t>
    <phoneticPr fontId="2" type="noConversion"/>
  </si>
  <si>
    <r>
      <t>现</t>
    </r>
    <r>
      <rPr>
        <b/>
        <sz val="18"/>
        <rFont val="Arial"/>
        <family val="2"/>
      </rPr>
      <t xml:space="preserve">    </t>
    </r>
    <r>
      <rPr>
        <b/>
        <sz val="18"/>
        <rFont val="宋体"/>
        <family val="3"/>
        <charset val="134"/>
      </rPr>
      <t>金</t>
    </r>
    <r>
      <rPr>
        <b/>
        <sz val="18"/>
        <rFont val="Arial"/>
        <family val="2"/>
      </rPr>
      <t xml:space="preserve">    </t>
    </r>
    <r>
      <rPr>
        <b/>
        <sz val="18"/>
        <rFont val="宋体"/>
        <family val="3"/>
        <charset val="134"/>
      </rPr>
      <t>流</t>
    </r>
    <r>
      <rPr>
        <b/>
        <sz val="18"/>
        <rFont val="Arial"/>
        <family val="2"/>
      </rPr>
      <t xml:space="preserve">    </t>
    </r>
    <r>
      <rPr>
        <b/>
        <sz val="18"/>
        <rFont val="宋体"/>
        <family val="3"/>
        <charset val="134"/>
      </rPr>
      <t>量</t>
    </r>
    <r>
      <rPr>
        <b/>
        <sz val="18"/>
        <rFont val="Arial"/>
        <family val="2"/>
      </rPr>
      <t xml:space="preserve">    </t>
    </r>
    <r>
      <rPr>
        <b/>
        <sz val="18"/>
        <rFont val="宋体"/>
        <family val="3"/>
        <charset val="134"/>
      </rPr>
      <t>表</t>
    </r>
    <phoneticPr fontId="2" type="noConversion"/>
  </si>
  <si>
    <t>说明：基本信息录入后，将会自动显示在各报表的相关位置。</t>
    <phoneticPr fontId="2" type="noConversion"/>
  </si>
  <si>
    <t>基本信息录入</t>
    <phoneticPr fontId="2" type="noConversion"/>
  </si>
  <si>
    <r>
      <t>编</t>
    </r>
    <r>
      <rPr>
        <sz val="10"/>
        <rFont val="Times New Roman"/>
        <family val="1"/>
      </rPr>
      <t xml:space="preserve">      </t>
    </r>
    <r>
      <rPr>
        <sz val="10"/>
        <rFont val="宋体"/>
        <family val="3"/>
        <charset val="134"/>
      </rPr>
      <t>号</t>
    </r>
    <phoneticPr fontId="2" type="noConversion"/>
  </si>
  <si>
    <t>报表名称</t>
    <phoneticPr fontId="2" type="noConversion"/>
  </si>
  <si>
    <t>应交增值税</t>
    <phoneticPr fontId="2" type="noConversion"/>
  </si>
  <si>
    <t>所得税</t>
    <phoneticPr fontId="2" type="noConversion"/>
  </si>
  <si>
    <t>管理费用中列支的税金</t>
    <phoneticPr fontId="2" type="noConversion"/>
  </si>
  <si>
    <r>
      <t>存货增加额（</t>
    </r>
    <r>
      <rPr>
        <sz val="10"/>
        <rFont val="Arial"/>
        <family val="2"/>
      </rPr>
      <t>17</t>
    </r>
    <r>
      <rPr>
        <sz val="10"/>
        <rFont val="宋体"/>
        <family val="3"/>
        <charset val="134"/>
      </rPr>
      <t>％部分）</t>
    </r>
    <phoneticPr fontId="2" type="noConversion"/>
  </si>
  <si>
    <r>
      <t>存货增加额（</t>
    </r>
    <r>
      <rPr>
        <sz val="10"/>
        <rFont val="Arial"/>
        <family val="2"/>
      </rPr>
      <t>13</t>
    </r>
    <r>
      <rPr>
        <sz val="10"/>
        <rFont val="宋体"/>
        <family val="3"/>
        <charset val="134"/>
      </rPr>
      <t>％部分）</t>
    </r>
    <phoneticPr fontId="2" type="noConversion"/>
  </si>
  <si>
    <t>未通过“应交税金”科目核算的其他税金</t>
    <phoneticPr fontId="2" type="noConversion"/>
  </si>
  <si>
    <t>编制单位：</t>
    <phoneticPr fontId="2" type="noConversion"/>
  </si>
  <si>
    <t>序号</t>
    <phoneticPr fontId="2" type="noConversion"/>
  </si>
  <si>
    <t>收到投资分红或利润</t>
    <phoneticPr fontId="2" type="noConversion"/>
  </si>
  <si>
    <t>利润及利润分配表</t>
    <phoneticPr fontId="2" type="noConversion"/>
  </si>
  <si>
    <t>行次</t>
    <phoneticPr fontId="2" type="noConversion"/>
  </si>
  <si>
    <t>本年累计数</t>
    <phoneticPr fontId="2" type="noConversion"/>
  </si>
  <si>
    <t>上年同期数</t>
    <phoneticPr fontId="2" type="noConversion"/>
  </si>
  <si>
    <t>一、主营业务收入</t>
    <phoneticPr fontId="2" type="noConversion"/>
  </si>
  <si>
    <t>六、可供分配的利润</t>
    <phoneticPr fontId="2" type="noConversion"/>
  </si>
  <si>
    <t>七、可供投资者分配的利润</t>
    <phoneticPr fontId="2" type="noConversion"/>
  </si>
  <si>
    <t>八、未分配利润</t>
    <phoneticPr fontId="2" type="noConversion"/>
  </si>
  <si>
    <t>上年同期数</t>
    <phoneticPr fontId="2" type="noConversion"/>
  </si>
  <si>
    <t xml:space="preserve">                                    </t>
    <phoneticPr fontId="2" type="noConversion"/>
  </si>
  <si>
    <t>行次</t>
    <phoneticPr fontId="2" type="noConversion"/>
  </si>
  <si>
    <t>一、经营活动产生的现金流量：</t>
    <phoneticPr fontId="2" type="noConversion"/>
  </si>
  <si>
    <t>现金流入小计</t>
    <phoneticPr fontId="2" type="noConversion"/>
  </si>
  <si>
    <t>现金流出小计</t>
    <phoneticPr fontId="2" type="noConversion"/>
  </si>
  <si>
    <t>二、投资活动产生的现金流量：</t>
    <phoneticPr fontId="2" type="noConversion"/>
  </si>
  <si>
    <t>三、筹资活动产生的现金流量：</t>
    <phoneticPr fontId="2" type="noConversion"/>
  </si>
  <si>
    <t>四、汇率变动对现金的影响</t>
    <phoneticPr fontId="2" type="noConversion"/>
  </si>
  <si>
    <t>五、现金及现金等价物净增加额</t>
    <phoneticPr fontId="2" type="noConversion"/>
  </si>
  <si>
    <t>三、营业利润（亏损以“－”号填列）</t>
    <phoneticPr fontId="2" type="noConversion"/>
  </si>
  <si>
    <t>四、利润总额（亏损以“－”号填列）</t>
    <phoneticPr fontId="2" type="noConversion"/>
  </si>
  <si>
    <t>五、净利润（亏损以“－”号填列）</t>
    <phoneticPr fontId="2" type="noConversion"/>
  </si>
  <si>
    <t xml:space="preserve">   补充资料：</t>
    <phoneticPr fontId="2" type="noConversion"/>
  </si>
  <si>
    <t>项         目</t>
    <phoneticPr fontId="2" type="noConversion"/>
  </si>
  <si>
    <t xml:space="preserve">   1、出售、处置部门或被投资单位所得收益</t>
  </si>
  <si>
    <t xml:space="preserve">   2、自然灾害发生的损失</t>
    <phoneticPr fontId="2" type="noConversion"/>
  </si>
  <si>
    <t xml:space="preserve">   3、会计政策变更增加（或减少）利润总额</t>
    <phoneticPr fontId="2" type="noConversion"/>
  </si>
  <si>
    <t xml:space="preserve">   5、债务重组损失</t>
    <phoneticPr fontId="2" type="noConversion"/>
  </si>
  <si>
    <t>项             目</t>
    <phoneticPr fontId="2" type="noConversion"/>
  </si>
  <si>
    <t xml:space="preserve">      减：主营业务成本</t>
    <phoneticPr fontId="2" type="noConversion"/>
  </si>
  <si>
    <t>二、主营业务利润（亏损以“－”号填列）</t>
    <phoneticPr fontId="2" type="noConversion"/>
  </si>
  <si>
    <t xml:space="preserve">      减：营业费用 </t>
    <phoneticPr fontId="2" type="noConversion"/>
  </si>
  <si>
    <r>
      <t xml:space="preserve">              </t>
    </r>
    <r>
      <rPr>
        <sz val="10"/>
        <rFont val="宋体"/>
        <family val="3"/>
        <charset val="134"/>
      </rPr>
      <t>加：其他业务利润（亏损以“－”号填列）</t>
    </r>
    <phoneticPr fontId="2" type="noConversion"/>
  </si>
  <si>
    <t xml:space="preserve">     加：投资收益（损失以“－”号填列）</t>
    <phoneticPr fontId="2" type="noConversion"/>
  </si>
  <si>
    <t xml:space="preserve">         补贴收入</t>
    <phoneticPr fontId="2" type="noConversion"/>
  </si>
  <si>
    <t xml:space="preserve">         营业外收入</t>
    <phoneticPr fontId="2" type="noConversion"/>
  </si>
  <si>
    <t xml:space="preserve">     减：营业外支出    </t>
    <phoneticPr fontId="2" type="noConversion"/>
  </si>
  <si>
    <t xml:space="preserve">      减：所得税</t>
    <phoneticPr fontId="2" type="noConversion"/>
  </si>
  <si>
    <t xml:space="preserve">          少数股东权益</t>
    <phoneticPr fontId="2" type="noConversion"/>
  </si>
  <si>
    <t xml:space="preserve">     加：年初未分配利润</t>
    <phoneticPr fontId="2" type="noConversion"/>
  </si>
  <si>
    <t xml:space="preserve">        其他转入</t>
    <phoneticPr fontId="2" type="noConversion"/>
  </si>
  <si>
    <t xml:space="preserve">     减：提取法定盈余公积</t>
    <phoneticPr fontId="2" type="noConversion"/>
  </si>
  <si>
    <t xml:space="preserve">         提取法定公益金</t>
    <phoneticPr fontId="2" type="noConversion"/>
  </si>
  <si>
    <t xml:space="preserve">         提取职工奖励及福利基金</t>
    <phoneticPr fontId="2" type="noConversion"/>
  </si>
  <si>
    <t xml:space="preserve">         提取储备基金</t>
    <phoneticPr fontId="2" type="noConversion"/>
  </si>
  <si>
    <t xml:space="preserve">         提取企业发展基金</t>
    <phoneticPr fontId="2" type="noConversion"/>
  </si>
  <si>
    <t xml:space="preserve">         利润归还投资</t>
    <phoneticPr fontId="2" type="noConversion"/>
  </si>
  <si>
    <t xml:space="preserve">     减：应付优先股股利</t>
    <phoneticPr fontId="2" type="noConversion"/>
  </si>
  <si>
    <t xml:space="preserve">         提取任意盈余公积</t>
    <phoneticPr fontId="2" type="noConversion"/>
  </si>
  <si>
    <t xml:space="preserve">         应付普通股股利</t>
    <phoneticPr fontId="2" type="noConversion"/>
  </si>
  <si>
    <t xml:space="preserve">         转作资本（或股本）的普通股股利</t>
    <phoneticPr fontId="2" type="noConversion"/>
  </si>
  <si>
    <t xml:space="preserve">   4、会计估计变更增加（或减少）利润总额</t>
    <phoneticPr fontId="2" type="noConversion"/>
  </si>
  <si>
    <t xml:space="preserve">   6、其他</t>
    <phoneticPr fontId="2" type="noConversion"/>
  </si>
  <si>
    <t>单位：元</t>
    <phoneticPr fontId="2" type="noConversion"/>
  </si>
  <si>
    <t>行次</t>
    <phoneticPr fontId="2" type="noConversion"/>
  </si>
  <si>
    <t>年初数</t>
    <phoneticPr fontId="2" type="noConversion"/>
  </si>
  <si>
    <t>期末数</t>
    <phoneticPr fontId="2" type="noConversion"/>
  </si>
  <si>
    <t>负债及所有者权益</t>
    <phoneticPr fontId="2" type="noConversion"/>
  </si>
  <si>
    <t>流动资产：</t>
    <phoneticPr fontId="2" type="noConversion"/>
  </si>
  <si>
    <t>流动负债：</t>
    <phoneticPr fontId="2" type="noConversion"/>
  </si>
  <si>
    <r>
      <t xml:space="preserve">    </t>
    </r>
    <r>
      <rPr>
        <sz val="9"/>
        <rFont val="宋体"/>
        <family val="3"/>
        <charset val="134"/>
      </rPr>
      <t>应付股利</t>
    </r>
    <phoneticPr fontId="2" type="noConversion"/>
  </si>
  <si>
    <r>
      <t xml:space="preserve">    </t>
    </r>
    <r>
      <rPr>
        <sz val="9"/>
        <rFont val="宋体"/>
        <family val="3"/>
        <charset val="134"/>
      </rPr>
      <t>其他应交款</t>
    </r>
    <phoneticPr fontId="2" type="noConversion"/>
  </si>
  <si>
    <t>长期投资：</t>
    <phoneticPr fontId="2" type="noConversion"/>
  </si>
  <si>
    <t>长期负债：</t>
    <phoneticPr fontId="2" type="noConversion"/>
  </si>
  <si>
    <r>
      <t xml:space="preserve">    </t>
    </r>
    <r>
      <rPr>
        <sz val="9"/>
        <rFont val="宋体"/>
        <family val="3"/>
        <charset val="134"/>
      </rPr>
      <t>长期债权投资</t>
    </r>
    <phoneticPr fontId="2" type="noConversion"/>
  </si>
  <si>
    <r>
      <t xml:space="preserve">    </t>
    </r>
    <r>
      <rPr>
        <sz val="9"/>
        <rFont val="宋体"/>
        <family val="3"/>
        <charset val="134"/>
      </rPr>
      <t>长期投资合计</t>
    </r>
    <phoneticPr fontId="2" type="noConversion"/>
  </si>
  <si>
    <t>固定资产：</t>
    <phoneticPr fontId="2" type="noConversion"/>
  </si>
  <si>
    <t>递延税项：</t>
    <phoneticPr fontId="2" type="noConversion"/>
  </si>
  <si>
    <t>少数股东权益</t>
    <phoneticPr fontId="2" type="noConversion"/>
  </si>
  <si>
    <t>所有者权益（或股东权益）：</t>
    <phoneticPr fontId="2" type="noConversion"/>
  </si>
  <si>
    <t>无形资产及其他资产：</t>
    <phoneticPr fontId="2" type="noConversion"/>
  </si>
  <si>
    <r>
      <t xml:space="preserve">    </t>
    </r>
    <r>
      <rPr>
        <sz val="9"/>
        <rFont val="宋体"/>
        <family val="3"/>
        <charset val="134"/>
      </rPr>
      <t>未分配利润</t>
    </r>
    <phoneticPr fontId="2" type="noConversion"/>
  </si>
  <si>
    <r>
      <t>资</t>
    </r>
    <r>
      <rPr>
        <b/>
        <u/>
        <sz val="12"/>
        <rFont val="Arial"/>
        <family val="2"/>
      </rPr>
      <t xml:space="preserve">   </t>
    </r>
    <r>
      <rPr>
        <b/>
        <u/>
        <sz val="12"/>
        <rFont val="宋体"/>
        <family val="3"/>
        <charset val="134"/>
      </rPr>
      <t>产</t>
    </r>
    <r>
      <rPr>
        <b/>
        <u/>
        <sz val="12"/>
        <rFont val="Arial"/>
        <family val="2"/>
      </rPr>
      <t xml:space="preserve">   </t>
    </r>
    <r>
      <rPr>
        <b/>
        <u/>
        <sz val="12"/>
        <rFont val="宋体"/>
        <family val="3"/>
        <charset val="134"/>
      </rPr>
      <t>负</t>
    </r>
    <r>
      <rPr>
        <b/>
        <u/>
        <sz val="12"/>
        <rFont val="Arial"/>
        <family val="2"/>
      </rPr>
      <t xml:space="preserve">   </t>
    </r>
    <r>
      <rPr>
        <b/>
        <u/>
        <sz val="12"/>
        <rFont val="宋体"/>
        <family val="3"/>
        <charset val="134"/>
      </rPr>
      <t>债</t>
    </r>
    <r>
      <rPr>
        <b/>
        <u/>
        <sz val="12"/>
        <rFont val="Arial"/>
        <family val="2"/>
      </rPr>
      <t xml:space="preserve">   </t>
    </r>
    <r>
      <rPr>
        <b/>
        <u/>
        <sz val="12"/>
        <rFont val="宋体"/>
        <family val="3"/>
        <charset val="134"/>
      </rPr>
      <t>表</t>
    </r>
    <phoneticPr fontId="2" type="noConversion"/>
  </si>
  <si>
    <r>
      <t>会企</t>
    </r>
    <r>
      <rPr>
        <sz val="9"/>
        <rFont val="Arial"/>
        <family val="2"/>
      </rPr>
      <t>01</t>
    </r>
    <r>
      <rPr>
        <sz val="9"/>
        <rFont val="宋体"/>
        <family val="3"/>
        <charset val="134"/>
      </rPr>
      <t>表</t>
    </r>
    <phoneticPr fontId="2" type="noConversion"/>
  </si>
  <si>
    <r>
      <t>资</t>
    </r>
    <r>
      <rPr>
        <sz val="9"/>
        <rFont val="Arial"/>
        <family val="2"/>
      </rPr>
      <t xml:space="preserve">        </t>
    </r>
    <r>
      <rPr>
        <sz val="9"/>
        <rFont val="宋体"/>
        <family val="3"/>
        <charset val="134"/>
      </rPr>
      <t>产</t>
    </r>
    <r>
      <rPr>
        <sz val="9"/>
        <rFont val="Arial"/>
        <family val="2"/>
      </rPr>
      <t xml:space="preserve"> </t>
    </r>
    <phoneticPr fontId="2" type="noConversion"/>
  </si>
  <si>
    <r>
      <t xml:space="preserve">    </t>
    </r>
    <r>
      <rPr>
        <sz val="9"/>
        <rFont val="宋体"/>
        <family val="3"/>
        <charset val="134"/>
      </rPr>
      <t>短期借款</t>
    </r>
    <phoneticPr fontId="2" type="noConversion"/>
  </si>
  <si>
    <r>
      <t xml:space="preserve">    </t>
    </r>
    <r>
      <rPr>
        <sz val="9"/>
        <rFont val="宋体"/>
        <family val="3"/>
        <charset val="134"/>
      </rPr>
      <t>应付票据</t>
    </r>
    <phoneticPr fontId="2" type="noConversion"/>
  </si>
  <si>
    <r>
      <t xml:space="preserve">    </t>
    </r>
    <r>
      <rPr>
        <sz val="9"/>
        <rFont val="宋体"/>
        <family val="3"/>
        <charset val="134"/>
      </rPr>
      <t>应付帐款</t>
    </r>
    <phoneticPr fontId="2" type="noConversion"/>
  </si>
  <si>
    <r>
      <t xml:space="preserve">    </t>
    </r>
    <r>
      <rPr>
        <sz val="9"/>
        <rFont val="宋体"/>
        <family val="3"/>
        <charset val="134"/>
      </rPr>
      <t>预收帐款</t>
    </r>
    <phoneticPr fontId="2" type="noConversion"/>
  </si>
  <si>
    <r>
      <t xml:space="preserve">    </t>
    </r>
    <r>
      <rPr>
        <sz val="9"/>
        <rFont val="宋体"/>
        <family val="3"/>
        <charset val="134"/>
      </rPr>
      <t>应付工资</t>
    </r>
    <phoneticPr fontId="2" type="noConversion"/>
  </si>
  <si>
    <r>
      <t xml:space="preserve">    </t>
    </r>
    <r>
      <rPr>
        <sz val="9"/>
        <rFont val="宋体"/>
        <family val="3"/>
        <charset val="134"/>
      </rPr>
      <t>应付福利费</t>
    </r>
    <phoneticPr fontId="2" type="noConversion"/>
  </si>
  <si>
    <r>
      <t xml:space="preserve">    </t>
    </r>
    <r>
      <rPr>
        <sz val="9"/>
        <rFont val="宋体"/>
        <family val="3"/>
        <charset val="134"/>
      </rPr>
      <t>应交税金</t>
    </r>
    <phoneticPr fontId="2" type="noConversion"/>
  </si>
  <si>
    <r>
      <t xml:space="preserve">    </t>
    </r>
    <r>
      <rPr>
        <sz val="9"/>
        <rFont val="宋体"/>
        <family val="3"/>
        <charset val="134"/>
      </rPr>
      <t>其他应付款</t>
    </r>
    <phoneticPr fontId="2" type="noConversion"/>
  </si>
  <si>
    <r>
      <t xml:space="preserve">    </t>
    </r>
    <r>
      <rPr>
        <sz val="9"/>
        <rFont val="宋体"/>
        <family val="3"/>
        <charset val="134"/>
      </rPr>
      <t>预提费用</t>
    </r>
    <phoneticPr fontId="2" type="noConversion"/>
  </si>
  <si>
    <r>
      <t xml:space="preserve">    </t>
    </r>
    <r>
      <rPr>
        <sz val="9"/>
        <rFont val="宋体"/>
        <family val="3"/>
        <charset val="134"/>
      </rPr>
      <t>预计负债</t>
    </r>
    <phoneticPr fontId="2" type="noConversion"/>
  </si>
  <si>
    <r>
      <t xml:space="preserve">    </t>
    </r>
    <r>
      <rPr>
        <sz val="9"/>
        <rFont val="宋体"/>
        <family val="3"/>
        <charset val="134"/>
      </rPr>
      <t>一年内到期的长期负债</t>
    </r>
    <phoneticPr fontId="2" type="noConversion"/>
  </si>
  <si>
    <r>
      <t xml:space="preserve">    </t>
    </r>
    <r>
      <rPr>
        <sz val="9"/>
        <rFont val="宋体"/>
        <family val="3"/>
        <charset val="134"/>
      </rPr>
      <t>其他流动负债</t>
    </r>
    <phoneticPr fontId="2" type="noConversion"/>
  </si>
  <si>
    <r>
      <t xml:space="preserve">      </t>
    </r>
    <r>
      <rPr>
        <sz val="9"/>
        <rFont val="宋体"/>
        <family val="3"/>
        <charset val="134"/>
      </rPr>
      <t>流动资产合计</t>
    </r>
    <phoneticPr fontId="2" type="noConversion"/>
  </si>
  <si>
    <r>
      <t xml:space="preserve"> </t>
    </r>
    <r>
      <rPr>
        <sz val="9"/>
        <rFont val="宋体"/>
        <family val="3"/>
        <charset val="134"/>
      </rPr>
      <t>流动负债合计</t>
    </r>
    <phoneticPr fontId="2" type="noConversion"/>
  </si>
  <si>
    <r>
      <t xml:space="preserve">    </t>
    </r>
    <r>
      <rPr>
        <sz val="9"/>
        <rFont val="宋体"/>
        <family val="3"/>
        <charset val="134"/>
      </rPr>
      <t>长期股权投资</t>
    </r>
    <phoneticPr fontId="2" type="noConversion"/>
  </si>
  <si>
    <r>
      <t xml:space="preserve">    </t>
    </r>
    <r>
      <rPr>
        <sz val="9"/>
        <rFont val="宋体"/>
        <family val="3"/>
        <charset val="134"/>
      </rPr>
      <t>长期借款</t>
    </r>
    <phoneticPr fontId="2" type="noConversion"/>
  </si>
  <si>
    <r>
      <t xml:space="preserve">    </t>
    </r>
    <r>
      <rPr>
        <sz val="9"/>
        <rFont val="宋体"/>
        <family val="3"/>
        <charset val="134"/>
      </rPr>
      <t>应付债券</t>
    </r>
    <phoneticPr fontId="2" type="noConversion"/>
  </si>
  <si>
    <r>
      <t xml:space="preserve">    </t>
    </r>
    <r>
      <rPr>
        <sz val="9"/>
        <rFont val="宋体"/>
        <family val="3"/>
        <charset val="134"/>
      </rPr>
      <t>长期应付款</t>
    </r>
    <phoneticPr fontId="2" type="noConversion"/>
  </si>
  <si>
    <r>
      <t xml:space="preserve">        </t>
    </r>
    <r>
      <rPr>
        <sz val="9"/>
        <rFont val="宋体"/>
        <family val="3"/>
        <charset val="134"/>
      </rPr>
      <t>长期负债合计</t>
    </r>
    <phoneticPr fontId="2" type="noConversion"/>
  </si>
  <si>
    <r>
      <t xml:space="preserve">            </t>
    </r>
    <r>
      <rPr>
        <sz val="9"/>
        <rFont val="宋体"/>
        <family val="3"/>
        <charset val="134"/>
      </rPr>
      <t>负债总计</t>
    </r>
    <phoneticPr fontId="2" type="noConversion"/>
  </si>
  <si>
    <r>
      <t xml:space="preserve">    </t>
    </r>
    <r>
      <rPr>
        <sz val="9"/>
        <rFont val="宋体"/>
        <family val="3"/>
        <charset val="134"/>
      </rPr>
      <t>实收资本（或股本）</t>
    </r>
    <phoneticPr fontId="2" type="noConversion"/>
  </si>
  <si>
    <r>
      <t xml:space="preserve">        </t>
    </r>
    <r>
      <rPr>
        <sz val="9"/>
        <rFont val="宋体"/>
        <family val="3"/>
        <charset val="134"/>
      </rPr>
      <t>减：已归还投资</t>
    </r>
    <phoneticPr fontId="2" type="noConversion"/>
  </si>
  <si>
    <r>
      <t xml:space="preserve">    </t>
    </r>
    <r>
      <rPr>
        <sz val="9"/>
        <rFont val="宋体"/>
        <family val="3"/>
        <charset val="134"/>
      </rPr>
      <t>实收资本（或股本）净额</t>
    </r>
    <phoneticPr fontId="2" type="noConversion"/>
  </si>
  <si>
    <r>
      <t xml:space="preserve">    </t>
    </r>
    <r>
      <rPr>
        <sz val="9"/>
        <rFont val="宋体"/>
        <family val="3"/>
        <charset val="134"/>
      </rPr>
      <t>资本公积</t>
    </r>
    <phoneticPr fontId="2" type="noConversion"/>
  </si>
  <si>
    <r>
      <t xml:space="preserve">    </t>
    </r>
    <r>
      <rPr>
        <sz val="9"/>
        <rFont val="宋体"/>
        <family val="3"/>
        <charset val="134"/>
      </rPr>
      <t>盈余公积</t>
    </r>
    <phoneticPr fontId="2" type="noConversion"/>
  </si>
  <si>
    <r>
      <t xml:space="preserve">        </t>
    </r>
    <r>
      <rPr>
        <sz val="9"/>
        <rFont val="宋体"/>
        <family val="3"/>
        <charset val="134"/>
      </rPr>
      <t>其中：法定公益金</t>
    </r>
    <phoneticPr fontId="2" type="noConversion"/>
  </si>
  <si>
    <r>
      <t xml:space="preserve">            </t>
    </r>
    <r>
      <rPr>
        <sz val="9"/>
        <rFont val="宋体"/>
        <family val="3"/>
        <charset val="134"/>
      </rPr>
      <t>资产总计</t>
    </r>
    <phoneticPr fontId="2" type="noConversion"/>
  </si>
  <si>
    <r>
      <t xml:space="preserve">  </t>
    </r>
    <r>
      <rPr>
        <sz val="8"/>
        <rFont val="宋体"/>
        <family val="3"/>
        <charset val="134"/>
      </rPr>
      <t>负债和所有者权益（或股东权益）总计</t>
    </r>
    <phoneticPr fontId="2" type="noConversion"/>
  </si>
  <si>
    <r>
      <t xml:space="preserve">    </t>
    </r>
    <r>
      <rPr>
        <sz val="9"/>
        <rFont val="宋体"/>
        <family val="3"/>
        <charset val="134"/>
      </rPr>
      <t>专项应付款</t>
    </r>
    <phoneticPr fontId="2" type="noConversion"/>
  </si>
  <si>
    <r>
      <t xml:space="preserve">    </t>
    </r>
    <r>
      <rPr>
        <sz val="9"/>
        <rFont val="宋体"/>
        <family val="3"/>
        <charset val="134"/>
      </rPr>
      <t>其他长期负债</t>
    </r>
    <phoneticPr fontId="2" type="noConversion"/>
  </si>
  <si>
    <r>
      <t xml:space="preserve">    </t>
    </r>
    <r>
      <rPr>
        <sz val="9"/>
        <rFont val="宋体"/>
        <family val="3"/>
        <charset val="134"/>
      </rPr>
      <t>递延税项贷项</t>
    </r>
    <phoneticPr fontId="2" type="noConversion"/>
  </si>
  <si>
    <t>所有者权益（或股东权益）合计</t>
    <phoneticPr fontId="2" type="noConversion"/>
  </si>
  <si>
    <r>
      <t xml:space="preserve">    </t>
    </r>
    <r>
      <rPr>
        <sz val="9"/>
        <rFont val="宋体"/>
        <family val="3"/>
        <charset val="134"/>
      </rPr>
      <t>货币资金</t>
    </r>
    <phoneticPr fontId="2" type="noConversion"/>
  </si>
  <si>
    <r>
      <t xml:space="preserve">    </t>
    </r>
    <r>
      <rPr>
        <sz val="9"/>
        <rFont val="宋体"/>
        <family val="3"/>
        <charset val="134"/>
      </rPr>
      <t>短期投资</t>
    </r>
    <phoneticPr fontId="2" type="noConversion"/>
  </si>
  <si>
    <r>
      <t xml:space="preserve">    </t>
    </r>
    <r>
      <rPr>
        <sz val="9"/>
        <rFont val="宋体"/>
        <family val="3"/>
        <charset val="134"/>
      </rPr>
      <t>应收票据</t>
    </r>
    <phoneticPr fontId="2" type="noConversion"/>
  </si>
  <si>
    <r>
      <t xml:space="preserve">    </t>
    </r>
    <r>
      <rPr>
        <sz val="9"/>
        <rFont val="宋体"/>
        <family val="3"/>
        <charset val="134"/>
      </rPr>
      <t>应收股利</t>
    </r>
    <phoneticPr fontId="2" type="noConversion"/>
  </si>
  <si>
    <r>
      <t xml:space="preserve">    </t>
    </r>
    <r>
      <rPr>
        <sz val="9"/>
        <rFont val="宋体"/>
        <family val="3"/>
        <charset val="134"/>
      </rPr>
      <t>应收利息</t>
    </r>
    <phoneticPr fontId="2" type="noConversion"/>
  </si>
  <si>
    <r>
      <t xml:space="preserve">    </t>
    </r>
    <r>
      <rPr>
        <sz val="9"/>
        <rFont val="宋体"/>
        <family val="3"/>
        <charset val="134"/>
      </rPr>
      <t>应收帐款</t>
    </r>
    <phoneticPr fontId="2" type="noConversion"/>
  </si>
  <si>
    <r>
      <t xml:space="preserve">    </t>
    </r>
    <r>
      <rPr>
        <sz val="9"/>
        <rFont val="宋体"/>
        <family val="3"/>
        <charset val="134"/>
      </rPr>
      <t>其他应收款</t>
    </r>
    <phoneticPr fontId="2" type="noConversion"/>
  </si>
  <si>
    <r>
      <t xml:space="preserve">    </t>
    </r>
    <r>
      <rPr>
        <sz val="9"/>
        <rFont val="宋体"/>
        <family val="3"/>
        <charset val="134"/>
      </rPr>
      <t>预付帐款</t>
    </r>
    <phoneticPr fontId="2" type="noConversion"/>
  </si>
  <si>
    <r>
      <t xml:space="preserve">    </t>
    </r>
    <r>
      <rPr>
        <sz val="9"/>
        <rFont val="宋体"/>
        <family val="3"/>
        <charset val="134"/>
      </rPr>
      <t>应收补贴款</t>
    </r>
    <phoneticPr fontId="2" type="noConversion"/>
  </si>
  <si>
    <r>
      <t xml:space="preserve">    </t>
    </r>
    <r>
      <rPr>
        <sz val="9"/>
        <rFont val="宋体"/>
        <family val="3"/>
        <charset val="134"/>
      </rPr>
      <t>存货</t>
    </r>
    <phoneticPr fontId="2" type="noConversion"/>
  </si>
  <si>
    <r>
      <t xml:space="preserve">    </t>
    </r>
    <r>
      <rPr>
        <sz val="9"/>
        <rFont val="宋体"/>
        <family val="3"/>
        <charset val="134"/>
      </rPr>
      <t>待摊费用</t>
    </r>
    <phoneticPr fontId="2" type="noConversion"/>
  </si>
  <si>
    <r>
      <t xml:space="preserve">    </t>
    </r>
    <r>
      <rPr>
        <sz val="9"/>
        <rFont val="宋体"/>
        <family val="3"/>
        <charset val="134"/>
      </rPr>
      <t>一年内到期的长期债券投资</t>
    </r>
    <phoneticPr fontId="2" type="noConversion"/>
  </si>
  <si>
    <r>
      <t xml:space="preserve">    </t>
    </r>
    <r>
      <rPr>
        <sz val="9"/>
        <rFont val="宋体"/>
        <family val="3"/>
        <charset val="134"/>
      </rPr>
      <t>其他流动资产</t>
    </r>
    <phoneticPr fontId="2" type="noConversion"/>
  </si>
  <si>
    <r>
      <t xml:space="preserve">    </t>
    </r>
    <r>
      <rPr>
        <sz val="9"/>
        <rFont val="宋体"/>
        <family val="3"/>
        <charset val="134"/>
      </rPr>
      <t>固定资产原价</t>
    </r>
    <phoneticPr fontId="2" type="noConversion"/>
  </si>
  <si>
    <r>
      <t xml:space="preserve">    </t>
    </r>
    <r>
      <rPr>
        <sz val="9"/>
        <rFont val="宋体"/>
        <family val="3"/>
        <charset val="134"/>
      </rPr>
      <t>固定资产净值</t>
    </r>
    <phoneticPr fontId="2" type="noConversion"/>
  </si>
  <si>
    <r>
      <t xml:space="preserve">        </t>
    </r>
    <r>
      <rPr>
        <sz val="9"/>
        <rFont val="宋体"/>
        <family val="3"/>
        <charset val="134"/>
      </rPr>
      <t>减：累计折旧</t>
    </r>
    <phoneticPr fontId="2" type="noConversion"/>
  </si>
  <si>
    <r>
      <t xml:space="preserve">        </t>
    </r>
    <r>
      <rPr>
        <sz val="9"/>
        <rFont val="宋体"/>
        <family val="3"/>
        <charset val="134"/>
      </rPr>
      <t>减：固定资产减值准备</t>
    </r>
    <phoneticPr fontId="2" type="noConversion"/>
  </si>
  <si>
    <r>
      <t xml:space="preserve">    </t>
    </r>
    <r>
      <rPr>
        <sz val="9"/>
        <rFont val="宋体"/>
        <family val="3"/>
        <charset val="134"/>
      </rPr>
      <t>固定资产净额</t>
    </r>
    <phoneticPr fontId="2" type="noConversion"/>
  </si>
  <si>
    <r>
      <t xml:space="preserve">    </t>
    </r>
    <r>
      <rPr>
        <sz val="9"/>
        <rFont val="宋体"/>
        <family val="3"/>
        <charset val="134"/>
      </rPr>
      <t>工程物资</t>
    </r>
    <phoneticPr fontId="2" type="noConversion"/>
  </si>
  <si>
    <r>
      <t xml:space="preserve">    </t>
    </r>
    <r>
      <rPr>
        <sz val="9"/>
        <rFont val="宋体"/>
        <family val="3"/>
        <charset val="134"/>
      </rPr>
      <t>在建工程</t>
    </r>
    <phoneticPr fontId="2" type="noConversion"/>
  </si>
  <si>
    <r>
      <t xml:space="preserve">    </t>
    </r>
    <r>
      <rPr>
        <sz val="9"/>
        <rFont val="宋体"/>
        <family val="3"/>
        <charset val="134"/>
      </rPr>
      <t>固定资产清理</t>
    </r>
    <phoneticPr fontId="2" type="noConversion"/>
  </si>
  <si>
    <r>
      <t xml:space="preserve">              </t>
    </r>
    <r>
      <rPr>
        <sz val="9"/>
        <rFont val="宋体"/>
        <family val="3"/>
        <charset val="134"/>
      </rPr>
      <t>固定资产合计</t>
    </r>
    <phoneticPr fontId="2" type="noConversion"/>
  </si>
  <si>
    <r>
      <t xml:space="preserve">    </t>
    </r>
    <r>
      <rPr>
        <sz val="9"/>
        <rFont val="宋体"/>
        <family val="3"/>
        <charset val="134"/>
      </rPr>
      <t>无形资产</t>
    </r>
    <phoneticPr fontId="2" type="noConversion"/>
  </si>
  <si>
    <r>
      <t xml:space="preserve">    </t>
    </r>
    <r>
      <rPr>
        <sz val="9"/>
        <rFont val="宋体"/>
        <family val="3"/>
        <charset val="134"/>
      </rPr>
      <t>长期待摊费用</t>
    </r>
    <phoneticPr fontId="2" type="noConversion"/>
  </si>
  <si>
    <r>
      <t xml:space="preserve">    </t>
    </r>
    <r>
      <rPr>
        <sz val="9"/>
        <rFont val="宋体"/>
        <family val="3"/>
        <charset val="134"/>
      </rPr>
      <t>其他长期资产</t>
    </r>
    <phoneticPr fontId="2" type="noConversion"/>
  </si>
  <si>
    <r>
      <t xml:space="preserve">    </t>
    </r>
    <r>
      <rPr>
        <sz val="9"/>
        <rFont val="宋体"/>
        <family val="3"/>
        <charset val="134"/>
      </rPr>
      <t>无形资产及其他资产合计</t>
    </r>
    <phoneticPr fontId="2" type="noConversion"/>
  </si>
  <si>
    <r>
      <t xml:space="preserve">    </t>
    </r>
    <r>
      <rPr>
        <sz val="9"/>
        <rFont val="宋体"/>
        <family val="3"/>
        <charset val="134"/>
      </rPr>
      <t>递延税款借项</t>
    </r>
    <phoneticPr fontId="2" type="noConversion"/>
  </si>
  <si>
    <t xml:space="preserve">          管理费用</t>
    <phoneticPr fontId="2" type="noConversion"/>
  </si>
  <si>
    <t xml:space="preserve">          财务费用</t>
    <phoneticPr fontId="2" type="noConversion"/>
  </si>
  <si>
    <t xml:space="preserve">          主营业务税金及附加</t>
    <phoneticPr fontId="2" type="noConversion"/>
  </si>
  <si>
    <t>会企01表</t>
    <phoneticPr fontId="2" type="noConversion"/>
  </si>
  <si>
    <t>会企02表</t>
  </si>
  <si>
    <t>会企03表</t>
  </si>
  <si>
    <t>报表目录</t>
    <phoneticPr fontId="2" type="noConversion"/>
  </si>
  <si>
    <t>资产负债表</t>
    <phoneticPr fontId="2" type="noConversion"/>
  </si>
  <si>
    <t>现金流量表</t>
    <phoneticPr fontId="2" type="noConversion"/>
  </si>
  <si>
    <t>所属时期或截止时间：</t>
    <phoneticPr fontId="2" type="noConversion"/>
  </si>
  <si>
    <t>企业负责人：</t>
    <phoneticPr fontId="2" type="noConversion"/>
  </si>
  <si>
    <t>财务负责人：</t>
    <phoneticPr fontId="2" type="noConversion"/>
  </si>
  <si>
    <t>制表人：</t>
    <phoneticPr fontId="2" type="noConversion"/>
  </si>
  <si>
    <r>
      <t>2004</t>
    </r>
    <r>
      <rPr>
        <sz val="9"/>
        <rFont val="宋体"/>
        <family val="3"/>
        <charset val="134"/>
      </rPr>
      <t>年</t>
    </r>
    <r>
      <rPr>
        <sz val="9"/>
        <rFont val="Arial"/>
        <family val="2"/>
      </rPr>
      <t>3</t>
    </r>
    <r>
      <rPr>
        <sz val="9"/>
        <rFont val="宋体"/>
        <family val="3"/>
        <charset val="134"/>
      </rPr>
      <t>月</t>
    </r>
    <r>
      <rPr>
        <sz val="9"/>
        <rFont val="Arial"/>
        <family val="2"/>
      </rPr>
      <t>31</t>
    </r>
    <r>
      <rPr>
        <sz val="9"/>
        <rFont val="宋体"/>
        <family val="3"/>
        <charset val="134"/>
      </rPr>
      <t>日</t>
    </r>
    <phoneticPr fontId="2" type="noConversion"/>
  </si>
  <si>
    <r>
      <t xml:space="preserve"> </t>
    </r>
    <r>
      <rPr>
        <sz val="9"/>
        <rFont val="宋体"/>
        <family val="3"/>
        <charset val="134"/>
      </rPr>
      <t>单位：元</t>
    </r>
    <phoneticPr fontId="2" type="noConversion"/>
  </si>
  <si>
    <t>报表编制基本信息录入</t>
    <phoneticPr fontId="2" type="noConversion"/>
  </si>
  <si>
    <t>编制现金流量表所需表外数据录入</t>
    <phoneticPr fontId="2" type="noConversion"/>
  </si>
  <si>
    <t>处置固定资产和无形资产收回的现金净额</t>
    <phoneticPr fontId="2" type="noConversion"/>
  </si>
  <si>
    <r>
      <t>处置固定资产、无形资产和其他长期资产的损失</t>
    </r>
    <r>
      <rPr>
        <sz val="8"/>
        <rFont val="Times New Roman"/>
        <family val="1"/>
      </rPr>
      <t>(</t>
    </r>
    <r>
      <rPr>
        <sz val="8"/>
        <rFont val="宋体"/>
        <family val="3"/>
        <charset val="134"/>
      </rPr>
      <t>减：损益</t>
    </r>
    <r>
      <rPr>
        <sz val="8"/>
        <rFont val="Times New Roman"/>
        <family val="1"/>
      </rPr>
      <t>)</t>
    </r>
    <phoneticPr fontId="2" type="noConversion"/>
  </si>
  <si>
    <r>
      <t xml:space="preserve">      </t>
    </r>
    <r>
      <rPr>
        <sz val="9"/>
        <rFont val="宋体"/>
        <family val="3"/>
        <charset val="134"/>
      </rPr>
      <t>增值税返回</t>
    </r>
    <phoneticPr fontId="2" type="noConversion"/>
  </si>
  <si>
    <r>
      <t xml:space="preserve">      </t>
    </r>
    <r>
      <rPr>
        <sz val="9"/>
        <rFont val="宋体"/>
        <family val="3"/>
        <charset val="134"/>
      </rPr>
      <t>所得税返回</t>
    </r>
    <phoneticPr fontId="2" type="noConversion"/>
  </si>
  <si>
    <r>
      <t xml:space="preserve">      </t>
    </r>
    <r>
      <rPr>
        <sz val="9"/>
        <rFont val="宋体"/>
        <family val="3"/>
        <charset val="134"/>
      </rPr>
      <t>财政扶持补贴</t>
    </r>
    <phoneticPr fontId="2" type="noConversion"/>
  </si>
  <si>
    <r>
      <t xml:space="preserve">       </t>
    </r>
    <r>
      <rPr>
        <sz val="9"/>
        <rFont val="宋体"/>
        <family val="3"/>
        <charset val="134"/>
      </rPr>
      <t>坏帐准备</t>
    </r>
    <phoneticPr fontId="2" type="noConversion"/>
  </si>
  <si>
    <r>
      <t xml:space="preserve">       </t>
    </r>
    <r>
      <rPr>
        <sz val="9"/>
        <rFont val="宋体"/>
        <family val="3"/>
        <charset val="134"/>
      </rPr>
      <t>短期投资跌价准备</t>
    </r>
    <phoneticPr fontId="2" type="noConversion"/>
  </si>
  <si>
    <r>
      <t xml:space="preserve">       </t>
    </r>
    <r>
      <rPr>
        <sz val="9"/>
        <rFont val="宋体"/>
        <family val="3"/>
        <charset val="134"/>
      </rPr>
      <t>存货跌价准备</t>
    </r>
    <phoneticPr fontId="2" type="noConversion"/>
  </si>
  <si>
    <r>
      <t xml:space="preserve">       </t>
    </r>
    <r>
      <rPr>
        <sz val="9"/>
        <rFont val="宋体"/>
        <family val="3"/>
        <charset val="134"/>
      </rPr>
      <t>长期投资减值准备</t>
    </r>
    <phoneticPr fontId="2" type="noConversion"/>
  </si>
  <si>
    <r>
      <t xml:space="preserve">      </t>
    </r>
    <r>
      <rPr>
        <sz val="9"/>
        <rFont val="宋体"/>
        <family val="3"/>
        <charset val="134"/>
      </rPr>
      <t>固定资产减值准备</t>
    </r>
    <phoneticPr fontId="2" type="noConversion"/>
  </si>
  <si>
    <r>
      <t xml:space="preserve">      </t>
    </r>
    <r>
      <rPr>
        <sz val="9"/>
        <rFont val="宋体"/>
        <family val="3"/>
        <charset val="134"/>
      </rPr>
      <t>无形资产减值准备</t>
    </r>
    <phoneticPr fontId="2" type="noConversion"/>
  </si>
  <si>
    <r>
      <t xml:space="preserve">      </t>
    </r>
    <r>
      <rPr>
        <sz val="9"/>
        <rFont val="宋体"/>
        <family val="3"/>
        <charset val="134"/>
      </rPr>
      <t>在建工程减值准备</t>
    </r>
    <phoneticPr fontId="2" type="noConversion"/>
  </si>
  <si>
    <r>
      <t xml:space="preserve">      </t>
    </r>
    <r>
      <rPr>
        <sz val="9"/>
        <rFont val="宋体"/>
        <family val="3"/>
        <charset val="134"/>
      </rPr>
      <t>委托贷款减值准备</t>
    </r>
    <phoneticPr fontId="2" type="noConversion"/>
  </si>
  <si>
    <r>
      <t xml:space="preserve">      </t>
    </r>
    <r>
      <rPr>
        <sz val="9"/>
        <rFont val="宋体"/>
        <family val="3"/>
        <charset val="134"/>
      </rPr>
      <t>其他税收返回</t>
    </r>
    <phoneticPr fontId="2" type="noConversion"/>
  </si>
  <si>
    <r>
      <t xml:space="preserve">      </t>
    </r>
    <r>
      <rPr>
        <sz val="9"/>
        <rFont val="宋体"/>
        <family val="3"/>
        <charset val="134"/>
      </rPr>
      <t>出口退税</t>
    </r>
    <phoneticPr fontId="2" type="noConversion"/>
  </si>
  <si>
    <t>收到的税费返还合计</t>
    <phoneticPr fontId="2" type="noConversion"/>
  </si>
  <si>
    <t>计提的资产减值准备合计</t>
    <phoneticPr fontId="2" type="noConversion"/>
  </si>
  <si>
    <t>分配股利、利润或偿付利息所支付的现金合计</t>
    <phoneticPr fontId="2" type="noConversion"/>
  </si>
  <si>
    <t>处置固定资产、无形资产和其他长期资产所收回的现金净额合计</t>
    <phoneticPr fontId="2" type="noConversion"/>
  </si>
  <si>
    <t>收到的其他与筹资活动有关的现金</t>
    <phoneticPr fontId="2" type="noConversion"/>
  </si>
  <si>
    <t>支付的其他与筹资活动有关的现金</t>
    <phoneticPr fontId="2" type="noConversion"/>
  </si>
  <si>
    <t>养老保险金</t>
    <phoneticPr fontId="2" type="noConversion"/>
  </si>
  <si>
    <t>医疗保险金</t>
    <phoneticPr fontId="2" type="noConversion"/>
  </si>
  <si>
    <t>失业保险费</t>
    <phoneticPr fontId="2" type="noConversion"/>
  </si>
  <si>
    <r>
      <t xml:space="preserve">  </t>
    </r>
    <r>
      <rPr>
        <sz val="9"/>
        <rFont val="宋体"/>
        <family val="3"/>
        <charset val="134"/>
      </rPr>
      <t>支付给职工的工资、奖金及各项津贴</t>
    </r>
    <phoneticPr fontId="2" type="noConversion"/>
  </si>
  <si>
    <t>住房公积金</t>
    <phoneticPr fontId="2" type="noConversion"/>
  </si>
  <si>
    <t>劳动保护费</t>
    <phoneticPr fontId="2" type="noConversion"/>
  </si>
  <si>
    <r>
      <t xml:space="preserve">  </t>
    </r>
    <r>
      <rPr>
        <sz val="9"/>
        <rFont val="宋体"/>
        <family val="3"/>
        <charset val="134"/>
      </rPr>
      <t>支付给职工的其他福利费</t>
    </r>
    <phoneticPr fontId="2" type="noConversion"/>
  </si>
  <si>
    <r>
      <t xml:space="preserve">    </t>
    </r>
    <r>
      <rPr>
        <sz val="9"/>
        <rFont val="宋体"/>
        <family val="3"/>
        <charset val="134"/>
      </rPr>
      <t>分配股利所支付的现金</t>
    </r>
    <phoneticPr fontId="2" type="noConversion"/>
  </si>
  <si>
    <r>
      <t xml:space="preserve">    </t>
    </r>
    <r>
      <rPr>
        <sz val="9"/>
        <rFont val="宋体"/>
        <family val="3"/>
        <charset val="134"/>
      </rPr>
      <t>分配利润所支付的现金</t>
    </r>
    <phoneticPr fontId="2" type="noConversion"/>
  </si>
  <si>
    <r>
      <t xml:space="preserve">    </t>
    </r>
    <r>
      <rPr>
        <sz val="9"/>
        <rFont val="宋体"/>
        <family val="3"/>
        <charset val="134"/>
      </rPr>
      <t>利息支出</t>
    </r>
    <r>
      <rPr>
        <sz val="9"/>
        <rFont val="Arial"/>
        <family val="2"/>
      </rPr>
      <t>(</t>
    </r>
    <r>
      <rPr>
        <sz val="9"/>
        <rFont val="宋体"/>
        <family val="3"/>
        <charset val="134"/>
      </rPr>
      <t>根据财务费用科目明细提取，不抵减利息收入</t>
    </r>
    <r>
      <rPr>
        <sz val="9"/>
        <rFont val="Arial"/>
        <family val="2"/>
      </rPr>
      <t>)</t>
    </r>
    <phoneticPr fontId="2" type="noConversion"/>
  </si>
  <si>
    <r>
      <t xml:space="preserve">    </t>
    </r>
    <r>
      <rPr>
        <sz val="9"/>
        <rFont val="宋体"/>
        <family val="3"/>
        <charset val="134"/>
      </rPr>
      <t>非经营性利息净支出</t>
    </r>
    <phoneticPr fontId="2" type="noConversion"/>
  </si>
  <si>
    <r>
      <t xml:space="preserve">            </t>
    </r>
    <r>
      <rPr>
        <sz val="9"/>
        <rFont val="宋体"/>
        <family val="3"/>
        <charset val="134"/>
      </rPr>
      <t>减：应收票据贴现利息支出</t>
    </r>
    <phoneticPr fontId="2" type="noConversion"/>
  </si>
  <si>
    <t>支付的各项税费合计</t>
    <phoneticPr fontId="2" type="noConversion"/>
  </si>
  <si>
    <t>支付给职工以及为职工支付的现金合计</t>
    <phoneticPr fontId="2" type="noConversion"/>
  </si>
  <si>
    <r>
      <t>主营业务收入（</t>
    </r>
    <r>
      <rPr>
        <sz val="10"/>
        <rFont val="Arial"/>
        <family val="2"/>
      </rPr>
      <t>17</t>
    </r>
    <r>
      <rPr>
        <sz val="10"/>
        <rFont val="宋体"/>
        <family val="3"/>
        <charset val="134"/>
      </rPr>
      <t>％增值税部分）</t>
    </r>
    <phoneticPr fontId="2" type="noConversion"/>
  </si>
  <si>
    <r>
      <t>主营业务收入（</t>
    </r>
    <r>
      <rPr>
        <sz val="10"/>
        <rFont val="Arial"/>
        <family val="2"/>
      </rPr>
      <t>13</t>
    </r>
    <r>
      <rPr>
        <sz val="10"/>
        <rFont val="宋体"/>
        <family val="3"/>
        <charset val="134"/>
      </rPr>
      <t>％增值税部分）</t>
    </r>
    <phoneticPr fontId="2" type="noConversion"/>
  </si>
  <si>
    <r>
      <t>主营业务收入（</t>
    </r>
    <r>
      <rPr>
        <sz val="10"/>
        <rFont val="Arial"/>
        <family val="2"/>
      </rPr>
      <t>6</t>
    </r>
    <r>
      <rPr>
        <sz val="10"/>
        <rFont val="宋体"/>
        <family val="3"/>
        <charset val="134"/>
      </rPr>
      <t>％增值税部分）</t>
    </r>
    <phoneticPr fontId="2" type="noConversion"/>
  </si>
  <si>
    <r>
      <t>主营业务收入（</t>
    </r>
    <r>
      <rPr>
        <sz val="10"/>
        <rFont val="Arial"/>
        <family val="2"/>
      </rPr>
      <t>4</t>
    </r>
    <r>
      <rPr>
        <sz val="10"/>
        <rFont val="宋体"/>
        <family val="3"/>
        <charset val="134"/>
      </rPr>
      <t>％增值税部分）</t>
    </r>
    <phoneticPr fontId="2" type="noConversion"/>
  </si>
  <si>
    <r>
      <t>主营业务成本（</t>
    </r>
    <r>
      <rPr>
        <sz val="10"/>
        <rFont val="Arial"/>
        <family val="2"/>
      </rPr>
      <t>17</t>
    </r>
    <r>
      <rPr>
        <sz val="10"/>
        <rFont val="宋体"/>
        <family val="3"/>
        <charset val="134"/>
      </rPr>
      <t>％增值税部分）</t>
    </r>
    <phoneticPr fontId="2" type="noConversion"/>
  </si>
  <si>
    <r>
      <t>主营业务成本（</t>
    </r>
    <r>
      <rPr>
        <sz val="10"/>
        <rFont val="Arial"/>
        <family val="2"/>
      </rPr>
      <t>13</t>
    </r>
    <r>
      <rPr>
        <sz val="10"/>
        <rFont val="宋体"/>
        <family val="3"/>
        <charset val="134"/>
      </rPr>
      <t>％增值税部分）</t>
    </r>
    <phoneticPr fontId="2" type="noConversion"/>
  </si>
  <si>
    <t>增值税税率</t>
    <phoneticPr fontId="2" type="noConversion"/>
  </si>
  <si>
    <r>
      <t>小规模纳税人主营业务成本</t>
    </r>
    <r>
      <rPr>
        <sz val="9"/>
        <rFont val="Times New Roman"/>
        <family val="1"/>
      </rPr>
      <t>(</t>
    </r>
    <r>
      <rPr>
        <sz val="9"/>
        <rFont val="宋体"/>
        <family val="3"/>
        <charset val="134"/>
      </rPr>
      <t>本栏仅供校验勾稽关系不计算进项税额</t>
    </r>
    <r>
      <rPr>
        <sz val="9"/>
        <rFont val="Times New Roman"/>
        <family val="1"/>
      </rPr>
      <t>)</t>
    </r>
    <phoneticPr fontId="2" type="noConversion"/>
  </si>
  <si>
    <r>
      <t>非增值税行业主营业务成本</t>
    </r>
    <r>
      <rPr>
        <sz val="9"/>
        <rFont val="Times New Roman"/>
        <family val="1"/>
      </rPr>
      <t>(</t>
    </r>
    <r>
      <rPr>
        <sz val="9"/>
        <rFont val="宋体"/>
        <family val="3"/>
        <charset val="134"/>
      </rPr>
      <t>本栏仅供校验勾稽关系不计算进项税额</t>
    </r>
    <r>
      <rPr>
        <sz val="9"/>
        <rFont val="Times New Roman"/>
        <family val="1"/>
      </rPr>
      <t>)</t>
    </r>
    <phoneticPr fontId="2" type="noConversion"/>
  </si>
  <si>
    <r>
      <t>小规模纳税人进货增加额</t>
    </r>
    <r>
      <rPr>
        <sz val="9"/>
        <rFont val="Times New Roman"/>
        <family val="1"/>
      </rPr>
      <t>(</t>
    </r>
    <r>
      <rPr>
        <sz val="9"/>
        <rFont val="宋体"/>
        <family val="3"/>
        <charset val="134"/>
      </rPr>
      <t>本栏仅供校验勾稽关系不计算进项税额</t>
    </r>
    <r>
      <rPr>
        <sz val="9"/>
        <rFont val="Times New Roman"/>
        <family val="1"/>
      </rPr>
      <t>)</t>
    </r>
    <phoneticPr fontId="2" type="noConversion"/>
  </si>
  <si>
    <r>
      <t>非应税项目主营业务收入</t>
    </r>
    <r>
      <rPr>
        <sz val="9"/>
        <rFont val="Times New Roman"/>
        <family val="1"/>
      </rPr>
      <t>(</t>
    </r>
    <r>
      <rPr>
        <sz val="9"/>
        <rFont val="宋体"/>
        <family val="3"/>
        <charset val="134"/>
      </rPr>
      <t>本栏仅供校验勾稽关系不计算销项税额</t>
    </r>
    <r>
      <rPr>
        <sz val="9"/>
        <rFont val="Times New Roman"/>
        <family val="1"/>
      </rPr>
      <t>)</t>
    </r>
    <phoneticPr fontId="2" type="noConversion"/>
  </si>
  <si>
    <t>含其他行业主营业务收入</t>
    <phoneticPr fontId="2" type="noConversion"/>
  </si>
  <si>
    <t xml:space="preserve">                    会企03表</t>
    <phoneticPr fontId="2" type="noConversion"/>
  </si>
  <si>
    <t xml:space="preserve">                    单位：元</t>
    <phoneticPr fontId="2" type="noConversion"/>
  </si>
  <si>
    <t>项                     目</t>
    <phoneticPr fontId="2" type="noConversion"/>
  </si>
  <si>
    <t>金     额</t>
    <phoneticPr fontId="2" type="noConversion"/>
  </si>
  <si>
    <t>补  充  资  料</t>
    <phoneticPr fontId="2" type="noConversion"/>
  </si>
  <si>
    <t>金        额</t>
    <phoneticPr fontId="2" type="noConversion"/>
  </si>
  <si>
    <t>1、将净利润调节为经营活动现金流量：</t>
    <phoneticPr fontId="2" type="noConversion"/>
  </si>
  <si>
    <t xml:space="preserve">    销售商品、提供劳务收到的现金</t>
    <phoneticPr fontId="2" type="noConversion"/>
  </si>
  <si>
    <t xml:space="preserve">    净利润</t>
    <phoneticPr fontId="2" type="noConversion"/>
  </si>
  <si>
    <t xml:space="preserve">    收到的税费返还</t>
    <phoneticPr fontId="2" type="noConversion"/>
  </si>
  <si>
    <t xml:space="preserve">    加：计提的资产减值准备</t>
    <phoneticPr fontId="2" type="noConversion"/>
  </si>
  <si>
    <t xml:space="preserve">    收到的其他与经营活动有关的现金</t>
    <phoneticPr fontId="2" type="noConversion"/>
  </si>
  <si>
    <t xml:space="preserve">            固定资产折旧</t>
    <phoneticPr fontId="2" type="noConversion"/>
  </si>
  <si>
    <t xml:space="preserve">            无形资产摊销</t>
    <phoneticPr fontId="2" type="noConversion"/>
  </si>
  <si>
    <t xml:space="preserve">    购买商品、接受劳务支付的现金</t>
    <phoneticPr fontId="2" type="noConversion"/>
  </si>
  <si>
    <t xml:space="preserve">            长期待摊费用摊销</t>
    <phoneticPr fontId="2" type="noConversion"/>
  </si>
  <si>
    <t xml:space="preserve">    支付给职工以及为职工支付的现金</t>
    <phoneticPr fontId="2" type="noConversion"/>
  </si>
  <si>
    <t xml:space="preserve">            待摊费用减少（减：增加）</t>
    <phoneticPr fontId="2" type="noConversion"/>
  </si>
  <si>
    <t xml:space="preserve">    支付的各项税费</t>
    <phoneticPr fontId="2" type="noConversion"/>
  </si>
  <si>
    <t xml:space="preserve">            预提费用增加（减：减少）</t>
    <phoneticPr fontId="2" type="noConversion"/>
  </si>
  <si>
    <t xml:space="preserve">    支付的其他与经营活动有关的现金</t>
    <phoneticPr fontId="2" type="noConversion"/>
  </si>
  <si>
    <t xml:space="preserve">            处置固定资产、无形资产和其他长期资产的损失（减：收益）</t>
    <phoneticPr fontId="2" type="noConversion"/>
  </si>
  <si>
    <t xml:space="preserve">            固定资产报废损失</t>
    <phoneticPr fontId="2" type="noConversion"/>
  </si>
  <si>
    <t xml:space="preserve">    经营活动产生的现金流量净额</t>
    <phoneticPr fontId="2" type="noConversion"/>
  </si>
  <si>
    <t xml:space="preserve">            财务费用</t>
    <phoneticPr fontId="2" type="noConversion"/>
  </si>
  <si>
    <t xml:space="preserve">            投资损失（减：收益）</t>
    <phoneticPr fontId="2" type="noConversion"/>
  </si>
  <si>
    <t xml:space="preserve">    收回投资所收到的现金</t>
    <phoneticPr fontId="2" type="noConversion"/>
  </si>
  <si>
    <t xml:space="preserve">            递延税款贷项（减：借项）</t>
    <phoneticPr fontId="2" type="noConversion"/>
  </si>
  <si>
    <t xml:space="preserve">    取得投资收益所收到的现金</t>
    <phoneticPr fontId="2" type="noConversion"/>
  </si>
  <si>
    <t xml:space="preserve">            存货的减少（减：增加）</t>
    <phoneticPr fontId="2" type="noConversion"/>
  </si>
  <si>
    <t xml:space="preserve">    处置固定资产、无形资产和其他长期资产所收回的现金净额</t>
    <phoneticPr fontId="2" type="noConversion"/>
  </si>
  <si>
    <t xml:space="preserve">            经营性应收项目的减少（减：增加）</t>
    <phoneticPr fontId="2" type="noConversion"/>
  </si>
  <si>
    <t xml:space="preserve">    收到的其他与投资活动有关的现金</t>
    <phoneticPr fontId="2" type="noConversion"/>
  </si>
  <si>
    <t xml:space="preserve">            经营性应付项目的增加（减：减少）</t>
    <phoneticPr fontId="2" type="noConversion"/>
  </si>
  <si>
    <t xml:space="preserve">            其他</t>
    <phoneticPr fontId="2" type="noConversion"/>
  </si>
  <si>
    <t xml:space="preserve">    购建固定资产、无形资产和其他长期资产所支付的现金</t>
    <phoneticPr fontId="2" type="noConversion"/>
  </si>
  <si>
    <t xml:space="preserve">   经营活动产生的现金流量净额</t>
    <phoneticPr fontId="2" type="noConversion"/>
  </si>
  <si>
    <t xml:space="preserve">    投资所支付的现金</t>
    <phoneticPr fontId="2" type="noConversion"/>
  </si>
  <si>
    <t xml:space="preserve">    支付的其他与投资活动有关的现金</t>
    <phoneticPr fontId="2" type="noConversion"/>
  </si>
  <si>
    <t xml:space="preserve">   投资活动产生的现金流量净额</t>
    <phoneticPr fontId="2" type="noConversion"/>
  </si>
  <si>
    <t>2、不涉及现金收支的投资和筹资活动：</t>
    <phoneticPr fontId="2" type="noConversion"/>
  </si>
  <si>
    <t xml:space="preserve">   债务转为资本</t>
    <phoneticPr fontId="2" type="noConversion"/>
  </si>
  <si>
    <t xml:space="preserve">    吸收投资所收到的现金</t>
    <phoneticPr fontId="2" type="noConversion"/>
  </si>
  <si>
    <t xml:space="preserve">   一年内到期的可转换公司债券</t>
    <phoneticPr fontId="2" type="noConversion"/>
  </si>
  <si>
    <t xml:space="preserve">    借款所收到的现金</t>
    <phoneticPr fontId="2" type="noConversion"/>
  </si>
  <si>
    <t xml:space="preserve">   融资租入固定资产</t>
    <phoneticPr fontId="2" type="noConversion"/>
  </si>
  <si>
    <t xml:space="preserve">    收到的其他与筹资活动有关的现金</t>
    <phoneticPr fontId="2" type="noConversion"/>
  </si>
  <si>
    <t xml:space="preserve">    偿还债务所支付的现金</t>
    <phoneticPr fontId="2" type="noConversion"/>
  </si>
  <si>
    <t xml:space="preserve">    分配股利、利润或偿付利息所支付的现金</t>
    <phoneticPr fontId="2" type="noConversion"/>
  </si>
  <si>
    <t>3、现金及现金等价物净增加情况：</t>
    <phoneticPr fontId="2" type="noConversion"/>
  </si>
  <si>
    <t xml:space="preserve">    支付的其他与筹资活动有关的现金</t>
    <phoneticPr fontId="2" type="noConversion"/>
  </si>
  <si>
    <t xml:space="preserve">   现金的期末余额</t>
    <phoneticPr fontId="2" type="noConversion"/>
  </si>
  <si>
    <t xml:space="preserve">   减：现金的期初余额</t>
    <phoneticPr fontId="2" type="noConversion"/>
  </si>
  <si>
    <t xml:space="preserve">    筹资活动产生的现金流量净额</t>
    <phoneticPr fontId="2" type="noConversion"/>
  </si>
  <si>
    <t xml:space="preserve">   加：现金等价物的期末余额</t>
    <phoneticPr fontId="2" type="noConversion"/>
  </si>
  <si>
    <t xml:space="preserve">   减：现金等价物的期初余额</t>
    <phoneticPr fontId="2" type="noConversion"/>
  </si>
  <si>
    <r>
      <t xml:space="preserve">   </t>
    </r>
    <r>
      <rPr>
        <b/>
        <sz val="10"/>
        <rFont val="宋体"/>
        <family val="3"/>
        <charset val="134"/>
        <scheme val="minor"/>
      </rPr>
      <t>现金及现金等价物净增加额</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</si>
</sst>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 #,##0.00_ ;_ * \-#,##0.00_ ;_ * &quot;-&quot;??_ ;_ @_ "/>
    <numFmt numFmtId="176" formatCode="#,##0.00_ "/>
    <numFmt numFmtId="177" formatCode="#,##0.00_);[Red]\(#,##0.00\)"/>
    <numFmt numFmtId="178" formatCode="0.00_ "/>
    <numFmt numFmtId="179" formatCode="_(* #,##0_);_(* \(#,##0\);_(* &quot;-&quot;_);_(@_)"/>
  </numFmts>
  <fonts count="36" x14ac:knownFonts="1">
    <font>
      <sz val="12"/>
      <name val="宋体"/>
      <charset val="134"/>
    </font>
    <font>
      <sz val="12"/>
      <name val="宋体"/>
      <family val="3"/>
      <charset val="134"/>
    </font>
    <font>
      <sz val="9"/>
      <name val="宋体"/>
      <family val="3"/>
      <charset val="134"/>
    </font>
    <font>
      <sz val="10"/>
      <name val="宋体"/>
      <family val="3"/>
      <charset val="134"/>
    </font>
    <font>
      <b/>
      <sz val="9"/>
      <name val="宋体"/>
      <family val="3"/>
      <charset val="134"/>
    </font>
    <font>
      <sz val="8"/>
      <name val="宋体"/>
      <family val="3"/>
      <charset val="134"/>
    </font>
    <font>
      <sz val="10"/>
      <name val="Arial"/>
      <family val="2"/>
    </font>
    <font>
      <b/>
      <u/>
      <sz val="16"/>
      <name val="宋体"/>
      <family val="3"/>
      <charset val="134"/>
    </font>
    <font>
      <sz val="10"/>
      <name val="Times New Roman"/>
      <family val="1"/>
    </font>
    <font>
      <b/>
      <u/>
      <sz val="12"/>
      <name val="宋体"/>
      <family val="3"/>
      <charset val="134"/>
    </font>
    <font>
      <b/>
      <sz val="18"/>
      <name val="宋体"/>
      <family val="3"/>
      <charset val="134"/>
    </font>
    <font>
      <sz val="9"/>
      <name val="Arial"/>
      <family val="2"/>
    </font>
    <font>
      <sz val="8"/>
      <name val="Arial"/>
      <family val="2"/>
    </font>
    <font>
      <sz val="12"/>
      <name val="Arial"/>
      <family val="2"/>
    </font>
    <font>
      <sz val="16"/>
      <name val="Arial"/>
      <family val="2"/>
    </font>
    <font>
      <b/>
      <u/>
      <sz val="12"/>
      <name val="Arial"/>
      <family val="2"/>
    </font>
    <font>
      <b/>
      <sz val="12"/>
      <name val="Arial"/>
      <family val="2"/>
    </font>
    <font>
      <b/>
      <sz val="9"/>
      <name val="Arial"/>
      <family val="2"/>
    </font>
    <font>
      <sz val="12"/>
      <name val="宋体"/>
      <family val="3"/>
      <charset val="134"/>
    </font>
    <font>
      <u/>
      <sz val="12"/>
      <color indexed="12"/>
      <name val="宋体"/>
      <family val="3"/>
      <charset val="134"/>
    </font>
    <font>
      <b/>
      <sz val="16"/>
      <name val="宋体"/>
      <family val="3"/>
      <charset val="134"/>
    </font>
    <font>
      <b/>
      <sz val="18"/>
      <name val="Arial"/>
      <family val="2"/>
    </font>
    <font>
      <sz val="8"/>
      <color indexed="81"/>
      <name val="宋体"/>
      <family val="3"/>
      <charset val="134"/>
    </font>
    <font>
      <sz val="9"/>
      <color indexed="10"/>
      <name val="宋体"/>
      <family val="3"/>
      <charset val="134"/>
    </font>
    <font>
      <u/>
      <sz val="10"/>
      <color indexed="12"/>
      <name val="宋体"/>
      <family val="3"/>
      <charset val="134"/>
    </font>
    <font>
      <sz val="8"/>
      <color indexed="10"/>
      <name val="宋体"/>
      <family val="3"/>
      <charset val="134"/>
    </font>
    <font>
      <b/>
      <sz val="9"/>
      <color indexed="10"/>
      <name val="宋体"/>
      <family val="3"/>
      <charset val="134"/>
    </font>
    <font>
      <sz val="9"/>
      <color indexed="81"/>
      <name val="宋体"/>
      <family val="3"/>
      <charset val="134"/>
    </font>
    <font>
      <b/>
      <sz val="16"/>
      <color indexed="10"/>
      <name val="宋体"/>
      <family val="3"/>
      <charset val="134"/>
    </font>
    <font>
      <sz val="8"/>
      <name val="Times New Roman"/>
      <family val="1"/>
    </font>
    <font>
      <sz val="9"/>
      <name val="Times New Roman"/>
      <family val="1"/>
    </font>
    <font>
      <b/>
      <sz val="10"/>
      <name val="宋体"/>
      <family val="3"/>
      <charset val="134"/>
    </font>
    <font>
      <b/>
      <sz val="8"/>
      <name val="宋体"/>
      <family val="3"/>
      <charset val="134"/>
    </font>
    <font>
      <b/>
      <sz val="9"/>
      <color indexed="81"/>
      <name val="宋体"/>
      <family val="3"/>
      <charset val="134"/>
    </font>
    <font>
      <b/>
      <sz val="10"/>
      <name val="宋体"/>
      <family val="3"/>
      <charset val="134"/>
      <scheme val="minor"/>
    </font>
    <font>
      <sz val="10"/>
      <name val="宋体"/>
      <family val="3"/>
      <charset val="134"/>
      <scheme val="minor"/>
    </font>
  </fonts>
  <fills count="4">
    <fill>
      <patternFill patternType="none"/>
    </fill>
    <fill>
      <patternFill patternType="gray125"/>
    </fill>
    <fill>
      <patternFill patternType="solid">
        <fgColor indexed="31"/>
        <bgColor indexed="64"/>
      </patternFill>
    </fill>
    <fill>
      <patternFill patternType="solid">
        <fgColor indexed="22"/>
        <bgColor indexed="64"/>
      </patternFill>
    </fill>
  </fills>
  <borders count="25">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style="hair">
        <color indexed="64"/>
      </left>
      <right style="hair">
        <color indexed="64"/>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4">
    <xf numFmtId="0" fontId="0" fillId="0" borderId="0"/>
    <xf numFmtId="0" fontId="6" fillId="0" borderId="0"/>
    <xf numFmtId="0" fontId="19" fillId="0" borderId="0" applyNumberFormat="0" applyFill="0" applyBorder="0" applyAlignment="0" applyProtection="0">
      <alignment vertical="top"/>
      <protection locked="0"/>
    </xf>
    <xf numFmtId="43" fontId="1" fillId="0" borderId="0" applyFont="0" applyFill="0" applyBorder="0" applyAlignment="0" applyProtection="0"/>
  </cellStyleXfs>
  <cellXfs count="241">
    <xf numFmtId="0" fontId="0" fillId="0" borderId="0" xfId="0"/>
    <xf numFmtId="0" fontId="3" fillId="0" borderId="0" xfId="0" applyFont="1"/>
    <xf numFmtId="0" fontId="2" fillId="0" borderId="0" xfId="0" applyFont="1"/>
    <xf numFmtId="43" fontId="6" fillId="0" borderId="0" xfId="0" applyNumberFormat="1" applyFont="1"/>
    <xf numFmtId="0" fontId="0" fillId="0" borderId="0" xfId="0" applyAlignment="1">
      <alignment horizontal="center"/>
    </xf>
    <xf numFmtId="0" fontId="6" fillId="0" borderId="0" xfId="0" applyFont="1" applyAlignment="1">
      <alignment horizontal="center"/>
    </xf>
    <xf numFmtId="43" fontId="6" fillId="0" borderId="0" xfId="0" applyNumberFormat="1" applyFont="1" applyFill="1"/>
    <xf numFmtId="0" fontId="13" fillId="0" borderId="0" xfId="0" applyFont="1"/>
    <xf numFmtId="0" fontId="11" fillId="0" borderId="0" xfId="0" applyFont="1"/>
    <xf numFmtId="0" fontId="6" fillId="0" borderId="0" xfId="0" applyFont="1" applyBorder="1"/>
    <xf numFmtId="0" fontId="6" fillId="0" borderId="0" xfId="0" applyFont="1" applyBorder="1" applyAlignment="1">
      <alignment horizontal="center"/>
    </xf>
    <xf numFmtId="43" fontId="6" fillId="0" borderId="0" xfId="0" applyNumberFormat="1" applyFont="1" applyBorder="1" applyAlignment="1">
      <alignment horizontal="right"/>
    </xf>
    <xf numFmtId="0" fontId="6" fillId="0" borderId="0" xfId="0" applyFont="1"/>
    <xf numFmtId="176" fontId="6" fillId="0" borderId="0" xfId="0" applyNumberFormat="1" applyFont="1"/>
    <xf numFmtId="0" fontId="11" fillId="0" borderId="0" xfId="0" applyFont="1" applyAlignment="1">
      <alignment horizontal="center"/>
    </xf>
    <xf numFmtId="176" fontId="11" fillId="0" borderId="0" xfId="0" applyNumberFormat="1" applyFont="1"/>
    <xf numFmtId="176" fontId="13" fillId="0" borderId="0" xfId="0" applyNumberFormat="1" applyFont="1"/>
    <xf numFmtId="0" fontId="3" fillId="0" borderId="0" xfId="0" applyFont="1" applyBorder="1"/>
    <xf numFmtId="0" fontId="18" fillId="0" borderId="0" xfId="0" applyFont="1"/>
    <xf numFmtId="0" fontId="2" fillId="0" borderId="0" xfId="0" applyFont="1" applyFill="1"/>
    <xf numFmtId="0" fontId="13" fillId="0" borderId="0" xfId="0" applyFont="1" applyFill="1"/>
    <xf numFmtId="0" fontId="0" fillId="0" borderId="0" xfId="0" applyFill="1"/>
    <xf numFmtId="0" fontId="3" fillId="2" borderId="0" xfId="0" applyFont="1" applyFill="1"/>
    <xf numFmtId="0" fontId="6" fillId="2" borderId="0" xfId="0" applyFont="1" applyFill="1"/>
    <xf numFmtId="43" fontId="6" fillId="2" borderId="0" xfId="0" applyNumberFormat="1" applyFont="1" applyFill="1"/>
    <xf numFmtId="0" fontId="2" fillId="0" borderId="0" xfId="0" applyFont="1" applyAlignment="1">
      <alignment horizontal="center"/>
    </xf>
    <xf numFmtId="43" fontId="2" fillId="0" borderId="0" xfId="0" applyNumberFormat="1" applyFont="1"/>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vertical="center"/>
    </xf>
    <xf numFmtId="0" fontId="11" fillId="2" borderId="5" xfId="0" applyFont="1" applyFill="1" applyBorder="1" applyAlignment="1">
      <alignment horizontal="center" vertical="center"/>
    </xf>
    <xf numFmtId="0" fontId="2" fillId="2" borderId="5" xfId="0" applyFont="1" applyFill="1" applyBorder="1" applyAlignment="1">
      <alignment vertical="center"/>
    </xf>
    <xf numFmtId="0" fontId="11" fillId="2" borderId="6" xfId="0" applyFont="1" applyFill="1" applyBorder="1" applyAlignment="1">
      <alignment horizontal="center" vertical="center"/>
    </xf>
    <xf numFmtId="0" fontId="11" fillId="2" borderId="4" xfId="0" applyFont="1" applyFill="1" applyBorder="1" applyAlignment="1">
      <alignment vertical="center"/>
    </xf>
    <xf numFmtId="177" fontId="11" fillId="0" borderId="5" xfId="0" applyNumberFormat="1" applyFont="1" applyFill="1" applyBorder="1" applyAlignment="1">
      <alignment vertical="center"/>
    </xf>
    <xf numFmtId="0" fontId="11" fillId="2" borderId="5" xfId="0" applyFont="1" applyFill="1" applyBorder="1" applyAlignment="1">
      <alignment vertical="center"/>
    </xf>
    <xf numFmtId="176" fontId="11" fillId="0" borderId="5" xfId="0" applyNumberFormat="1" applyFont="1" applyFill="1" applyBorder="1" applyAlignment="1">
      <alignment vertical="center"/>
    </xf>
    <xf numFmtId="176" fontId="11" fillId="0" borderId="6" xfId="0" applyNumberFormat="1" applyFont="1" applyFill="1" applyBorder="1" applyAlignment="1">
      <alignment vertical="center"/>
    </xf>
    <xf numFmtId="177" fontId="11" fillId="0" borderId="6" xfId="0" applyNumberFormat="1" applyFont="1" applyFill="1" applyBorder="1" applyAlignment="1">
      <alignment vertical="center"/>
    </xf>
    <xf numFmtId="0" fontId="12" fillId="2" borderId="4" xfId="0" applyFont="1" applyFill="1" applyBorder="1" applyAlignment="1">
      <alignment vertical="center"/>
    </xf>
    <xf numFmtId="0" fontId="12" fillId="2" borderId="5" xfId="0" applyFont="1" applyFill="1" applyBorder="1" applyAlignment="1">
      <alignment vertical="center"/>
    </xf>
    <xf numFmtId="177" fontId="11" fillId="0" borderId="5" xfId="0" applyNumberFormat="1" applyFont="1" applyFill="1" applyBorder="1" applyAlignment="1">
      <alignment horizontal="right" vertical="center"/>
    </xf>
    <xf numFmtId="43" fontId="11" fillId="0" borderId="5" xfId="0" applyNumberFormat="1" applyFont="1" applyFill="1" applyBorder="1" applyAlignment="1">
      <alignment horizontal="right" vertical="center"/>
    </xf>
    <xf numFmtId="43" fontId="11" fillId="0" borderId="5" xfId="0" applyNumberFormat="1" applyFont="1" applyFill="1" applyBorder="1" applyAlignment="1">
      <alignment vertical="center"/>
    </xf>
    <xf numFmtId="43" fontId="12" fillId="0" borderId="5" xfId="0" applyNumberFormat="1" applyFont="1" applyFill="1" applyBorder="1" applyAlignment="1">
      <alignment vertical="center"/>
    </xf>
    <xf numFmtId="0" fontId="12" fillId="0" borderId="5" xfId="0" applyFont="1" applyFill="1" applyBorder="1" applyAlignment="1">
      <alignment vertical="center"/>
    </xf>
    <xf numFmtId="0" fontId="12" fillId="0" borderId="6" xfId="0" applyFont="1" applyFill="1" applyBorder="1" applyAlignment="1">
      <alignment vertical="center"/>
    </xf>
    <xf numFmtId="0" fontId="11" fillId="2" borderId="5" xfId="0" applyFont="1" applyFill="1" applyBorder="1" applyAlignment="1">
      <alignment horizontal="center"/>
    </xf>
    <xf numFmtId="0" fontId="2" fillId="2" borderId="4" xfId="0" applyFont="1" applyFill="1" applyBorder="1" applyAlignment="1">
      <alignment horizontal="left" vertical="center"/>
    </xf>
    <xf numFmtId="0" fontId="11" fillId="2" borderId="5" xfId="0" applyFont="1" applyFill="1" applyBorder="1"/>
    <xf numFmtId="0" fontId="11" fillId="2" borderId="6" xfId="0" applyFont="1" applyFill="1" applyBorder="1"/>
    <xf numFmtId="0" fontId="11" fillId="2" borderId="4" xfId="0" applyFont="1" applyFill="1" applyBorder="1" applyAlignment="1">
      <alignment horizontal="left" vertical="center"/>
    </xf>
    <xf numFmtId="176" fontId="11" fillId="0" borderId="5" xfId="0" applyNumberFormat="1" applyFont="1" applyFill="1" applyBorder="1"/>
    <xf numFmtId="43" fontId="11" fillId="0" borderId="5" xfId="0" applyNumberFormat="1" applyFont="1" applyFill="1" applyBorder="1"/>
    <xf numFmtId="43" fontId="11" fillId="0" borderId="6" xfId="0" applyNumberFormat="1" applyFont="1" applyFill="1" applyBorder="1"/>
    <xf numFmtId="43" fontId="11" fillId="0" borderId="6" xfId="0" applyNumberFormat="1" applyFont="1" applyFill="1" applyBorder="1" applyAlignment="1">
      <alignment vertical="center"/>
    </xf>
    <xf numFmtId="0" fontId="11" fillId="2" borderId="5" xfId="0" applyFont="1" applyFill="1" applyBorder="1" applyAlignment="1">
      <alignment horizontal="left" vertical="center"/>
    </xf>
    <xf numFmtId="0" fontId="11" fillId="2" borderId="4" xfId="0" applyFont="1" applyFill="1" applyBorder="1"/>
    <xf numFmtId="0" fontId="2" fillId="2" borderId="5" xfId="0" applyFont="1" applyFill="1" applyBorder="1"/>
    <xf numFmtId="0" fontId="11" fillId="2" borderId="6" xfId="0" applyFont="1" applyFill="1" applyBorder="1" applyAlignment="1">
      <alignment horizontal="center"/>
    </xf>
    <xf numFmtId="49" fontId="11" fillId="2" borderId="5" xfId="0" applyNumberFormat="1" applyFont="1" applyFill="1" applyBorder="1" applyAlignment="1">
      <alignment horizontal="center" vertical="center"/>
    </xf>
    <xf numFmtId="0" fontId="12" fillId="2" borderId="4" xfId="0" applyFont="1" applyFill="1" applyBorder="1"/>
    <xf numFmtId="0" fontId="12" fillId="2" borderId="5" xfId="0" applyFont="1" applyFill="1" applyBorder="1"/>
    <xf numFmtId="176" fontId="11" fillId="0" borderId="5" xfId="0" applyNumberFormat="1" applyFont="1" applyFill="1" applyBorder="1" applyAlignment="1">
      <alignment horizontal="right"/>
    </xf>
    <xf numFmtId="0" fontId="2" fillId="2" borderId="5" xfId="0" applyFont="1" applyFill="1" applyBorder="1" applyAlignment="1">
      <alignment horizontal="center" vertical="center"/>
    </xf>
    <xf numFmtId="0" fontId="11" fillId="2" borderId="7" xfId="0" applyFont="1" applyFill="1" applyBorder="1" applyAlignment="1">
      <alignment horizontal="left" vertical="center"/>
    </xf>
    <xf numFmtId="0" fontId="11" fillId="2" borderId="8" xfId="0" applyFont="1" applyFill="1" applyBorder="1" applyAlignment="1">
      <alignment horizontal="center"/>
    </xf>
    <xf numFmtId="0" fontId="12" fillId="2" borderId="8" xfId="0" applyFont="1" applyFill="1" applyBorder="1" applyAlignment="1">
      <alignment vertical="center"/>
    </xf>
    <xf numFmtId="0" fontId="11" fillId="2" borderId="8" xfId="0" applyFont="1" applyFill="1" applyBorder="1" applyAlignment="1">
      <alignment horizontal="center" vertical="center"/>
    </xf>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left"/>
    </xf>
    <xf numFmtId="0" fontId="6" fillId="2" borderId="5" xfId="0" applyFont="1" applyFill="1" applyBorder="1" applyAlignment="1">
      <alignment horizontal="center"/>
    </xf>
    <xf numFmtId="43" fontId="6" fillId="0" borderId="5" xfId="0" applyNumberFormat="1" applyFont="1" applyFill="1" applyBorder="1" applyAlignment="1">
      <alignment horizontal="right"/>
    </xf>
    <xf numFmtId="0" fontId="8" fillId="2" borderId="4" xfId="0" applyFont="1" applyFill="1" applyBorder="1" applyAlignment="1">
      <alignment horizontal="left"/>
    </xf>
    <xf numFmtId="0" fontId="3" fillId="2" borderId="4" xfId="0" applyFont="1" applyFill="1" applyBorder="1"/>
    <xf numFmtId="0" fontId="6" fillId="0" borderId="6" xfId="0" applyFont="1" applyFill="1" applyBorder="1"/>
    <xf numFmtId="0" fontId="3" fillId="2" borderId="7" xfId="0" applyFont="1" applyFill="1" applyBorder="1"/>
    <xf numFmtId="0" fontId="6" fillId="2" borderId="8" xfId="0" applyFont="1" applyFill="1" applyBorder="1" applyAlignment="1">
      <alignment horizontal="center"/>
    </xf>
    <xf numFmtId="43" fontId="3" fillId="2" borderId="2" xfId="0" applyNumberFormat="1" applyFont="1" applyFill="1" applyBorder="1" applyAlignment="1">
      <alignment horizontal="center"/>
    </xf>
    <xf numFmtId="43" fontId="3" fillId="2" borderId="3" xfId="0" applyNumberFormat="1" applyFont="1" applyFill="1" applyBorder="1" applyAlignment="1">
      <alignment horizontal="center"/>
    </xf>
    <xf numFmtId="43" fontId="6" fillId="0" borderId="8" xfId="0" applyNumberFormat="1" applyFont="1" applyFill="1" applyBorder="1" applyAlignment="1">
      <alignment horizontal="right"/>
    </xf>
    <xf numFmtId="0" fontId="6" fillId="0" borderId="9" xfId="0" applyFont="1" applyFill="1" applyBorder="1"/>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0" xfId="0" applyFont="1" applyFill="1"/>
    <xf numFmtId="0" fontId="11" fillId="2" borderId="0" xfId="0" applyFont="1" applyFill="1"/>
    <xf numFmtId="43" fontId="11" fillId="2" borderId="6" xfId="0" applyNumberFormat="1" applyFont="1" applyFill="1" applyBorder="1"/>
    <xf numFmtId="0" fontId="3" fillId="2" borderId="5" xfId="0" applyFont="1" applyFill="1" applyBorder="1" applyAlignment="1">
      <alignment horizontal="center"/>
    </xf>
    <xf numFmtId="0" fontId="2" fillId="2" borderId="0" xfId="0" applyFont="1" applyFill="1" applyAlignment="1">
      <alignment horizontal="left"/>
    </xf>
    <xf numFmtId="0" fontId="11" fillId="2" borderId="0" xfId="0" applyFont="1" applyFill="1" applyAlignment="1">
      <alignment horizontal="right"/>
    </xf>
    <xf numFmtId="43" fontId="11" fillId="2" borderId="8" xfId="0" applyNumberFormat="1" applyFont="1" applyFill="1" applyBorder="1"/>
    <xf numFmtId="0" fontId="3" fillId="2" borderId="5" xfId="0" applyFont="1" applyFill="1" applyBorder="1"/>
    <xf numFmtId="43" fontId="6" fillId="0" borderId="6" xfId="0" applyNumberFormat="1" applyFont="1" applyFill="1" applyBorder="1"/>
    <xf numFmtId="0" fontId="20" fillId="0" borderId="0" xfId="0" applyFont="1" applyFill="1" applyBorder="1" applyAlignment="1">
      <alignment horizontal="center" vertical="center"/>
    </xf>
    <xf numFmtId="10" fontId="2" fillId="2" borderId="10" xfId="0" applyNumberFormat="1" applyFont="1" applyFill="1" applyBorder="1" applyAlignment="1">
      <alignment horizontal="center"/>
    </xf>
    <xf numFmtId="0" fontId="3" fillId="2" borderId="5" xfId="0" applyFont="1" applyFill="1" applyBorder="1" applyAlignment="1">
      <alignment horizontal="left"/>
    </xf>
    <xf numFmtId="43" fontId="2" fillId="2" borderId="3" xfId="0" applyNumberFormat="1" applyFont="1" applyFill="1" applyBorder="1" applyAlignment="1">
      <alignment horizontal="center"/>
    </xf>
    <xf numFmtId="0" fontId="11" fillId="2" borderId="4" xfId="0" applyFont="1" applyFill="1" applyBorder="1" applyAlignment="1">
      <alignment horizontal="center"/>
    </xf>
    <xf numFmtId="43" fontId="11" fillId="0" borderId="0" xfId="0" applyNumberFormat="1" applyFont="1" applyFill="1" applyBorder="1"/>
    <xf numFmtId="0" fontId="11" fillId="2" borderId="11" xfId="0" applyFont="1" applyFill="1" applyBorder="1" applyAlignment="1">
      <alignment horizontal="center"/>
    </xf>
    <xf numFmtId="10" fontId="11" fillId="3" borderId="12" xfId="0" applyNumberFormat="1" applyFont="1" applyFill="1" applyBorder="1"/>
    <xf numFmtId="10" fontId="11" fillId="0" borderId="12" xfId="0" applyNumberFormat="1" applyFont="1" applyFill="1" applyBorder="1"/>
    <xf numFmtId="10" fontId="11" fillId="3" borderId="13" xfId="0" applyNumberFormat="1" applyFont="1" applyFill="1" applyBorder="1"/>
    <xf numFmtId="43" fontId="11" fillId="2" borderId="12" xfId="0" applyNumberFormat="1" applyFont="1" applyFill="1" applyBorder="1"/>
    <xf numFmtId="10" fontId="11" fillId="3" borderId="14" xfId="0" applyNumberFormat="1" applyFont="1" applyFill="1" applyBorder="1"/>
    <xf numFmtId="0" fontId="11" fillId="2" borderId="7" xfId="0" applyFont="1" applyFill="1" applyBorder="1" applyAlignment="1">
      <alignment horizontal="center"/>
    </xf>
    <xf numFmtId="43" fontId="11" fillId="0" borderId="0" xfId="0" applyNumberFormat="1" applyFont="1" applyFill="1" applyBorder="1" applyAlignment="1">
      <alignment horizontal="center"/>
    </xf>
    <xf numFmtId="43" fontId="5" fillId="0" borderId="0" xfId="0" applyNumberFormat="1" applyFont="1"/>
    <xf numFmtId="43" fontId="11" fillId="2" borderId="6" xfId="0" applyNumberFormat="1" applyFont="1" applyFill="1" applyBorder="1" applyAlignment="1">
      <alignment horizontal="center"/>
    </xf>
    <xf numFmtId="0" fontId="3" fillId="0" borderId="1"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6" fillId="0" borderId="4" xfId="0" applyFont="1" applyBorder="1" applyAlignment="1">
      <alignment horizontal="center"/>
    </xf>
    <xf numFmtId="0" fontId="3" fillId="0" borderId="6" xfId="0" applyFont="1" applyBorder="1" applyAlignment="1">
      <alignment horizontal="center"/>
    </xf>
    <xf numFmtId="0" fontId="3" fillId="0" borderId="4" xfId="0" applyFont="1" applyBorder="1" applyAlignment="1">
      <alignment horizontal="center"/>
    </xf>
    <xf numFmtId="0" fontId="24" fillId="0" borderId="6" xfId="2" applyFont="1" applyBorder="1" applyAlignment="1" applyProtection="1">
      <alignment horizontal="center"/>
    </xf>
    <xf numFmtId="0" fontId="3" fillId="0" borderId="7" xfId="0" applyFont="1" applyBorder="1" applyAlignment="1">
      <alignment horizontal="center"/>
    </xf>
    <xf numFmtId="0" fontId="24" fillId="0" borderId="9" xfId="2" applyFont="1" applyBorder="1" applyAlignment="1" applyProtection="1">
      <alignment horizontal="center"/>
    </xf>
    <xf numFmtId="0" fontId="3" fillId="0" borderId="0" xfId="0" applyFont="1" applyAlignment="1"/>
    <xf numFmtId="0" fontId="6" fillId="0" borderId="5" xfId="0" applyFont="1" applyBorder="1" applyAlignment="1">
      <alignment horizontal="center"/>
    </xf>
    <xf numFmtId="0" fontId="6" fillId="0" borderId="8" xfId="0" applyFont="1" applyBorder="1" applyAlignment="1">
      <alignment horizontal="center"/>
    </xf>
    <xf numFmtId="0" fontId="11" fillId="2" borderId="0" xfId="0" applyFont="1" applyFill="1" applyAlignment="1">
      <alignment horizontal="left" vertical="center"/>
    </xf>
    <xf numFmtId="0" fontId="11" fillId="2" borderId="0" xfId="0" applyFont="1" applyFill="1" applyAlignment="1">
      <alignment vertical="center"/>
    </xf>
    <xf numFmtId="0" fontId="11" fillId="2" borderId="0" xfId="0" applyFont="1" applyFill="1" applyAlignment="1">
      <alignment horizontal="center" vertical="center"/>
    </xf>
    <xf numFmtId="0" fontId="2" fillId="2" borderId="0" xfId="0" applyFont="1" applyFill="1" applyAlignment="1">
      <alignment horizontal="center" vertical="center"/>
    </xf>
    <xf numFmtId="0" fontId="2" fillId="2" borderId="0" xfId="0" applyFont="1" applyFill="1" applyAlignment="1" applyProtection="1">
      <alignment horizontal="left" vertical="center"/>
    </xf>
    <xf numFmtId="43" fontId="11" fillId="2" borderId="5" xfId="0" applyNumberFormat="1" applyFont="1" applyFill="1" applyBorder="1" applyAlignment="1">
      <alignment vertical="center"/>
    </xf>
    <xf numFmtId="43" fontId="11" fillId="2" borderId="8" xfId="0" applyNumberFormat="1" applyFont="1" applyFill="1" applyBorder="1" applyAlignment="1">
      <alignment vertical="center"/>
    </xf>
    <xf numFmtId="176" fontId="11" fillId="2" borderId="6" xfId="0" applyNumberFormat="1" applyFont="1" applyFill="1" applyBorder="1" applyAlignment="1">
      <alignment horizontal="right"/>
    </xf>
    <xf numFmtId="43" fontId="11" fillId="2" borderId="6" xfId="0" applyNumberFormat="1" applyFont="1" applyFill="1" applyBorder="1" applyAlignment="1">
      <alignment vertical="center"/>
    </xf>
    <xf numFmtId="43" fontId="11" fillId="2" borderId="9" xfId="0" applyNumberFormat="1" applyFont="1" applyFill="1" applyBorder="1" applyAlignment="1">
      <alignment vertical="center"/>
    </xf>
    <xf numFmtId="176" fontId="11" fillId="2" borderId="5" xfId="0" applyNumberFormat="1" applyFont="1" applyFill="1" applyBorder="1" applyAlignment="1">
      <alignment vertical="center"/>
    </xf>
    <xf numFmtId="176" fontId="11" fillId="2" borderId="6" xfId="0" applyNumberFormat="1" applyFont="1" applyFill="1" applyBorder="1" applyAlignment="1">
      <alignment vertical="center"/>
    </xf>
    <xf numFmtId="43" fontId="11" fillId="0" borderId="5" xfId="0" applyNumberFormat="1" applyFont="1" applyFill="1" applyBorder="1" applyAlignment="1">
      <alignment horizontal="right"/>
    </xf>
    <xf numFmtId="0" fontId="11" fillId="0" borderId="6" xfId="0" applyFont="1" applyFill="1" applyBorder="1"/>
    <xf numFmtId="43" fontId="11" fillId="2" borderId="5" xfId="0" applyNumberFormat="1" applyFont="1" applyFill="1" applyBorder="1" applyAlignment="1">
      <alignment horizontal="right"/>
    </xf>
    <xf numFmtId="43" fontId="11" fillId="2" borderId="6" xfId="0" applyNumberFormat="1" applyFont="1" applyFill="1" applyBorder="1" applyAlignment="1">
      <alignment horizontal="right"/>
    </xf>
    <xf numFmtId="43" fontId="11" fillId="0" borderId="6" xfId="0" applyNumberFormat="1" applyFont="1" applyFill="1" applyBorder="1" applyAlignment="1">
      <alignment horizontal="right"/>
    </xf>
    <xf numFmtId="0" fontId="11" fillId="0" borderId="6" xfId="0" applyFont="1" applyFill="1" applyBorder="1" applyAlignment="1"/>
    <xf numFmtId="43" fontId="11" fillId="2" borderId="8" xfId="0" applyNumberFormat="1" applyFont="1" applyFill="1" applyBorder="1" applyAlignment="1">
      <alignment horizontal="right"/>
    </xf>
    <xf numFmtId="43" fontId="11" fillId="2" borderId="9" xfId="0" applyNumberFormat="1" applyFont="1" applyFill="1" applyBorder="1" applyAlignment="1">
      <alignment horizontal="right"/>
    </xf>
    <xf numFmtId="0" fontId="2" fillId="2" borderId="0" xfId="0" applyFont="1" applyFill="1" applyBorder="1"/>
    <xf numFmtId="0" fontId="2" fillId="2" borderId="0" xfId="0" applyFont="1" applyFill="1" applyBorder="1" applyAlignment="1">
      <alignment horizontal="center"/>
    </xf>
    <xf numFmtId="176" fontId="2" fillId="2" borderId="0" xfId="0" applyNumberFormat="1" applyFont="1" applyFill="1" applyBorder="1"/>
    <xf numFmtId="43" fontId="11" fillId="0" borderId="15" xfId="0" applyNumberFormat="1" applyFont="1" applyFill="1" applyBorder="1"/>
    <xf numFmtId="43" fontId="6" fillId="0" borderId="9" xfId="0" applyNumberFormat="1" applyFont="1" applyBorder="1"/>
    <xf numFmtId="43" fontId="11" fillId="0" borderId="16" xfId="0" applyNumberFormat="1" applyFont="1" applyFill="1" applyBorder="1"/>
    <xf numFmtId="9" fontId="11" fillId="2" borderId="17" xfId="0" applyNumberFormat="1" applyFont="1" applyFill="1" applyBorder="1" applyAlignment="1">
      <alignment horizontal="center"/>
    </xf>
    <xf numFmtId="0" fontId="2" fillId="2" borderId="18" xfId="0" applyFont="1" applyFill="1" applyBorder="1" applyAlignment="1">
      <alignment horizontal="center"/>
    </xf>
    <xf numFmtId="43" fontId="11" fillId="2" borderId="13" xfId="0" applyNumberFormat="1" applyFont="1" applyFill="1" applyBorder="1" applyAlignment="1">
      <alignment horizontal="center"/>
    </xf>
    <xf numFmtId="9" fontId="11" fillId="3" borderId="14" xfId="0" applyNumberFormat="1" applyFont="1" applyFill="1" applyBorder="1" applyAlignment="1">
      <alignment horizontal="center"/>
    </xf>
    <xf numFmtId="0" fontId="3" fillId="2" borderId="19" xfId="0" applyFont="1" applyFill="1" applyBorder="1"/>
    <xf numFmtId="179" fontId="2" fillId="2" borderId="5" xfId="0" applyNumberFormat="1" applyFont="1" applyFill="1" applyBorder="1" applyAlignment="1" applyProtection="1">
      <alignment vertical="center"/>
      <protection locked="0"/>
    </xf>
    <xf numFmtId="49" fontId="2" fillId="0" borderId="3" xfId="0" applyNumberFormat="1" applyFont="1" applyBorder="1" applyAlignment="1">
      <alignment horizontal="center"/>
    </xf>
    <xf numFmtId="49" fontId="11" fillId="0" borderId="6" xfId="0" applyNumberFormat="1" applyFont="1" applyBorder="1" applyAlignment="1">
      <alignment horizontal="center"/>
    </xf>
    <xf numFmtId="0" fontId="2" fillId="0" borderId="6" xfId="0" applyFont="1" applyBorder="1" applyAlignment="1">
      <alignment horizontal="center"/>
    </xf>
    <xf numFmtId="0" fontId="2" fillId="0" borderId="0" xfId="0" applyFont="1" applyFill="1" applyBorder="1"/>
    <xf numFmtId="0" fontId="2" fillId="0" borderId="0" xfId="0" applyFont="1" applyFill="1" applyBorder="1" applyAlignment="1">
      <alignment horizontal="center"/>
    </xf>
    <xf numFmtId="0" fontId="6" fillId="2" borderId="0" xfId="0" applyFont="1" applyFill="1" applyAlignment="1">
      <alignment horizontal="right"/>
    </xf>
    <xf numFmtId="176" fontId="6" fillId="2" borderId="0" xfId="0" applyNumberFormat="1" applyFont="1" applyFill="1" applyAlignment="1">
      <alignment horizontal="center"/>
    </xf>
    <xf numFmtId="0" fontId="5" fillId="2" borderId="5" xfId="0" applyFont="1" applyFill="1" applyBorder="1"/>
    <xf numFmtId="0" fontId="30" fillId="2" borderId="5" xfId="0" applyFont="1" applyFill="1" applyBorder="1"/>
    <xf numFmtId="0" fontId="30" fillId="2" borderId="5" xfId="1" applyFont="1" applyFill="1" applyBorder="1"/>
    <xf numFmtId="0" fontId="30" fillId="2" borderId="5" xfId="0" applyFont="1" applyFill="1" applyBorder="1" applyAlignment="1">
      <alignment horizontal="left" wrapText="1"/>
    </xf>
    <xf numFmtId="0" fontId="4" fillId="2" borderId="5" xfId="0" applyFont="1" applyFill="1" applyBorder="1" applyAlignment="1">
      <alignment horizontal="center"/>
    </xf>
    <xf numFmtId="43" fontId="17" fillId="2" borderId="6" xfId="0" applyNumberFormat="1" applyFont="1" applyFill="1" applyBorder="1"/>
    <xf numFmtId="0" fontId="31" fillId="2" borderId="5" xfId="0" applyFont="1" applyFill="1" applyBorder="1" applyAlignment="1">
      <alignment horizontal="center"/>
    </xf>
    <xf numFmtId="43" fontId="4" fillId="2" borderId="5" xfId="3" applyFont="1" applyFill="1" applyBorder="1"/>
    <xf numFmtId="178" fontId="4" fillId="2" borderId="5" xfId="0" applyNumberFormat="1" applyFont="1" applyFill="1" applyBorder="1" applyAlignment="1">
      <alignment horizontal="left"/>
    </xf>
    <xf numFmtId="43" fontId="17" fillId="2" borderId="5" xfId="0" applyNumberFormat="1" applyFont="1" applyFill="1" applyBorder="1" applyAlignment="1">
      <alignment horizontal="left"/>
    </xf>
    <xf numFmtId="0" fontId="32" fillId="2" borderId="5" xfId="0" applyFont="1" applyFill="1" applyBorder="1" applyAlignment="1">
      <alignment horizontal="center"/>
    </xf>
    <xf numFmtId="0" fontId="2" fillId="2" borderId="8" xfId="0" applyFont="1" applyFill="1" applyBorder="1"/>
    <xf numFmtId="0" fontId="4" fillId="2" borderId="5" xfId="0" applyFont="1" applyFill="1" applyBorder="1" applyAlignment="1">
      <alignment horizontal="left"/>
    </xf>
    <xf numFmtId="0" fontId="17" fillId="2" borderId="0" xfId="0" applyFont="1" applyFill="1" applyAlignment="1">
      <alignment horizontal="center"/>
    </xf>
    <xf numFmtId="0" fontId="23" fillId="0" borderId="0" xfId="0" applyFont="1" applyBorder="1" applyAlignment="1">
      <alignment horizontal="center"/>
    </xf>
    <xf numFmtId="0" fontId="2" fillId="2" borderId="5" xfId="0" applyFont="1" applyFill="1" applyBorder="1" applyAlignment="1">
      <alignment horizontal="left"/>
    </xf>
    <xf numFmtId="43" fontId="11" fillId="3" borderId="6" xfId="0" applyNumberFormat="1" applyFont="1" applyFill="1" applyBorder="1"/>
    <xf numFmtId="0" fontId="5" fillId="2" borderId="0" xfId="0" applyFont="1" applyFill="1" applyAlignment="1">
      <alignment horizontal="center"/>
    </xf>
    <xf numFmtId="0" fontId="2" fillId="2" borderId="0" xfId="0" applyFont="1" applyFill="1" applyAlignment="1">
      <alignment horizontal="center"/>
    </xf>
    <xf numFmtId="43" fontId="2" fillId="2" borderId="0" xfId="0" applyNumberFormat="1" applyFont="1" applyFill="1"/>
    <xf numFmtId="0" fontId="34" fillId="2" borderId="0" xfId="0" applyFont="1" applyFill="1" applyBorder="1" applyAlignment="1">
      <alignment horizontal="center"/>
    </xf>
    <xf numFmtId="0" fontId="35" fillId="2" borderId="0" xfId="0" applyFont="1" applyFill="1" applyBorder="1" applyAlignment="1"/>
    <xf numFmtId="0" fontId="35" fillId="2" borderId="0" xfId="0" applyFont="1" applyFill="1"/>
    <xf numFmtId="0" fontId="35" fillId="2" borderId="0" xfId="0" applyFont="1" applyFill="1" applyAlignment="1">
      <alignment horizontal="left"/>
    </xf>
    <xf numFmtId="0" fontId="35" fillId="0" borderId="0" xfId="0" applyFont="1" applyFill="1"/>
    <xf numFmtId="0" fontId="35" fillId="2" borderId="1" xfId="0" applyFont="1" applyFill="1" applyBorder="1" applyAlignment="1">
      <alignment horizontal="center"/>
    </xf>
    <xf numFmtId="0" fontId="35" fillId="2" borderId="2" xfId="0" applyFont="1" applyFill="1" applyBorder="1" applyAlignment="1">
      <alignment horizontal="center"/>
    </xf>
    <xf numFmtId="176" fontId="35" fillId="2" borderId="3" xfId="0" applyNumberFormat="1" applyFont="1" applyFill="1" applyBorder="1" applyAlignment="1">
      <alignment horizontal="center"/>
    </xf>
    <xf numFmtId="0" fontId="34" fillId="2" borderId="4" xfId="0" applyFont="1" applyFill="1" applyBorder="1" applyAlignment="1"/>
    <xf numFmtId="0" fontId="35" fillId="2" borderId="5" xfId="0" applyFont="1" applyFill="1" applyBorder="1" applyAlignment="1"/>
    <xf numFmtId="0" fontId="34" fillId="2" borderId="5" xfId="0" applyFont="1" applyFill="1" applyBorder="1"/>
    <xf numFmtId="0" fontId="35" fillId="2" borderId="5" xfId="0" applyFont="1" applyFill="1" applyBorder="1" applyAlignment="1">
      <alignment horizontal="center"/>
    </xf>
    <xf numFmtId="0" fontId="35" fillId="2" borderId="6" xfId="0" applyFont="1" applyFill="1" applyBorder="1" applyAlignment="1">
      <alignment horizontal="center"/>
    </xf>
    <xf numFmtId="0" fontId="35" fillId="2" borderId="4" xfId="0" applyFont="1" applyFill="1" applyBorder="1"/>
    <xf numFmtId="43" fontId="35" fillId="2" borderId="5" xfId="0" applyNumberFormat="1" applyFont="1" applyFill="1" applyBorder="1"/>
    <xf numFmtId="0" fontId="35" fillId="2" borderId="5" xfId="0" applyFont="1" applyFill="1" applyBorder="1"/>
    <xf numFmtId="43" fontId="35" fillId="2" borderId="6" xfId="0" applyNumberFormat="1" applyFont="1" applyFill="1" applyBorder="1"/>
    <xf numFmtId="0" fontId="35" fillId="0" borderId="0" xfId="0" applyFont="1"/>
    <xf numFmtId="0" fontId="34" fillId="2" borderId="4" xfId="0" applyFont="1" applyFill="1" applyBorder="1" applyAlignment="1">
      <alignment horizontal="center"/>
    </xf>
    <xf numFmtId="0" fontId="34" fillId="2" borderId="4" xfId="0" applyFont="1" applyFill="1" applyBorder="1" applyAlignment="1">
      <alignment horizontal="left"/>
    </xf>
    <xf numFmtId="0" fontId="34" fillId="2" borderId="5" xfId="0" applyFont="1" applyFill="1" applyBorder="1" applyAlignment="1"/>
    <xf numFmtId="0" fontId="35" fillId="2" borderId="6" xfId="0" applyFont="1" applyFill="1" applyBorder="1"/>
    <xf numFmtId="43" fontId="35" fillId="0" borderId="6" xfId="0" applyNumberFormat="1" applyFont="1" applyFill="1" applyBorder="1"/>
    <xf numFmtId="0" fontId="34" fillId="2" borderId="4" xfId="0" applyFont="1" applyFill="1" applyBorder="1"/>
    <xf numFmtId="43" fontId="35" fillId="0" borderId="5" xfId="0" applyNumberFormat="1" applyFont="1" applyFill="1" applyBorder="1"/>
    <xf numFmtId="0" fontId="34" fillId="2" borderId="7" xfId="0" applyFont="1" applyFill="1" applyBorder="1"/>
    <xf numFmtId="0" fontId="35" fillId="2" borderId="8" xfId="0" applyFont="1" applyFill="1" applyBorder="1" applyAlignment="1">
      <alignment horizontal="center"/>
    </xf>
    <xf numFmtId="43" fontId="35" fillId="2" borderId="8" xfId="0" applyNumberFormat="1" applyFont="1" applyFill="1" applyBorder="1"/>
    <xf numFmtId="0" fontId="35" fillId="2" borderId="8" xfId="0" applyFont="1" applyFill="1" applyBorder="1"/>
    <xf numFmtId="43" fontId="35" fillId="2" borderId="9" xfId="0" applyNumberFormat="1" applyFont="1" applyFill="1" applyBorder="1"/>
    <xf numFmtId="0" fontId="20" fillId="0" borderId="0" xfId="0" applyFont="1" applyAlignment="1">
      <alignment horizontal="center"/>
    </xf>
    <xf numFmtId="0" fontId="3" fillId="0" borderId="1" xfId="0" applyFont="1" applyBorder="1" applyAlignment="1">
      <alignment horizontal="left"/>
    </xf>
    <xf numFmtId="0" fontId="3" fillId="0" borderId="2" xfId="0" applyFont="1" applyBorder="1" applyAlignment="1">
      <alignment horizontal="left"/>
    </xf>
    <xf numFmtId="0" fontId="3" fillId="0" borderId="4" xfId="0" applyFont="1" applyBorder="1" applyAlignment="1">
      <alignment horizontal="left"/>
    </xf>
    <xf numFmtId="0" fontId="3" fillId="0" borderId="5" xfId="0" applyFont="1" applyBorder="1" applyAlignment="1">
      <alignment horizontal="left"/>
    </xf>
    <xf numFmtId="0" fontId="20" fillId="0" borderId="20" xfId="0" applyFont="1" applyBorder="1" applyAlignment="1">
      <alignment horizontal="center"/>
    </xf>
    <xf numFmtId="0" fontId="20" fillId="0" borderId="21" xfId="0" applyFont="1" applyBorder="1" applyAlignment="1">
      <alignment horizontal="center"/>
    </xf>
    <xf numFmtId="0" fontId="20" fillId="0" borderId="22" xfId="0" applyFont="1" applyBorder="1" applyAlignment="1">
      <alignment horizontal="center"/>
    </xf>
    <xf numFmtId="0" fontId="23" fillId="0" borderId="7" xfId="0" applyFont="1" applyBorder="1" applyAlignment="1">
      <alignment horizontal="center"/>
    </xf>
    <xf numFmtId="0" fontId="23" fillId="0" borderId="8" xfId="0" applyFont="1" applyBorder="1" applyAlignment="1">
      <alignment horizontal="center"/>
    </xf>
    <xf numFmtId="0" fontId="23" fillId="0" borderId="9" xfId="0" applyFont="1" applyBorder="1" applyAlignment="1">
      <alignment horizontal="center"/>
    </xf>
    <xf numFmtId="0" fontId="9" fillId="2" borderId="0" xfId="0" applyFont="1" applyFill="1" applyBorder="1" applyAlignment="1">
      <alignment horizontal="center"/>
    </xf>
    <xf numFmtId="0" fontId="16" fillId="2" borderId="0" xfId="0" applyFont="1" applyFill="1" applyBorder="1" applyAlignment="1">
      <alignment horizontal="center"/>
    </xf>
    <xf numFmtId="0" fontId="11" fillId="2" borderId="0" xfId="0" applyFont="1" applyFill="1" applyAlignment="1">
      <alignment horizontal="left" vertical="center"/>
    </xf>
    <xf numFmtId="0" fontId="11" fillId="2" borderId="23" xfId="0" applyFont="1" applyFill="1" applyBorder="1" applyAlignment="1">
      <alignment horizontal="left" vertical="center"/>
    </xf>
    <xf numFmtId="0" fontId="7" fillId="2" borderId="0" xfId="0" applyFont="1" applyFill="1" applyAlignment="1">
      <alignment horizontal="center"/>
    </xf>
    <xf numFmtId="0" fontId="14" fillId="2" borderId="0" xfId="0" applyFont="1" applyFill="1" applyAlignment="1">
      <alignment horizontal="center"/>
    </xf>
    <xf numFmtId="0" fontId="11" fillId="2" borderId="0" xfId="0" applyFont="1" applyFill="1" applyAlignment="1">
      <alignment horizontal="right"/>
    </xf>
    <xf numFmtId="57" fontId="11" fillId="2" borderId="23" xfId="0" applyNumberFormat="1" applyFont="1" applyFill="1" applyBorder="1" applyAlignment="1">
      <alignment horizontal="left"/>
    </xf>
    <xf numFmtId="0" fontId="11" fillId="2" borderId="24" xfId="0" applyFont="1" applyFill="1" applyBorder="1" applyAlignment="1">
      <alignment horizontal="left"/>
    </xf>
    <xf numFmtId="0" fontId="28" fillId="2" borderId="20" xfId="0" applyFont="1" applyFill="1" applyBorder="1" applyAlignment="1">
      <alignment horizontal="center" vertical="center"/>
    </xf>
    <xf numFmtId="0" fontId="28" fillId="2" borderId="21" xfId="0" applyFont="1" applyFill="1" applyBorder="1" applyAlignment="1">
      <alignment horizontal="center" vertical="center"/>
    </xf>
    <xf numFmtId="0" fontId="28" fillId="2" borderId="22" xfId="0" applyFont="1" applyFill="1" applyBorder="1" applyAlignment="1">
      <alignment horizontal="center" vertical="center"/>
    </xf>
    <xf numFmtId="0" fontId="35" fillId="2" borderId="0" xfId="0" applyFont="1" applyFill="1" applyBorder="1" applyAlignment="1"/>
    <xf numFmtId="0" fontId="10" fillId="2" borderId="0" xfId="0" applyFont="1" applyFill="1" applyBorder="1" applyAlignment="1">
      <alignment horizontal="center"/>
    </xf>
    <xf numFmtId="0" fontId="21" fillId="2" borderId="0" xfId="0" applyFont="1" applyFill="1" applyBorder="1" applyAlignment="1">
      <alignment horizontal="center"/>
    </xf>
    <xf numFmtId="0" fontId="35" fillId="2" borderId="23" xfId="0" applyFont="1" applyFill="1" applyBorder="1" applyAlignment="1">
      <alignment horizontal="left"/>
    </xf>
    <xf numFmtId="0" fontId="35" fillId="2" borderId="24" xfId="0" applyFont="1" applyFill="1" applyBorder="1" applyAlignment="1">
      <alignment horizontal="left"/>
    </xf>
  </cellXfs>
  <cellStyles count="4">
    <cellStyle name="Normal_SHEET" xfId="1"/>
    <cellStyle name="常规" xfId="0" builtinId="0"/>
    <cellStyle name="超链接" xfId="2" builtinId="8"/>
    <cellStyle name="千位分隔" xfId="3" builtinId="3"/>
  </cellStyles>
  <dxfs count="7">
    <dxf>
      <font>
        <condense val="0"/>
        <extend val="0"/>
        <color indexed="10"/>
      </font>
      <fill>
        <patternFill>
          <bgColor indexed="13"/>
        </patternFill>
      </fill>
    </dxf>
    <dxf>
      <font>
        <condense val="0"/>
        <extend val="0"/>
        <color indexed="10"/>
      </font>
      <fill>
        <patternFill>
          <bgColor indexed="13"/>
        </patternFill>
      </fill>
    </dxf>
    <dxf>
      <font>
        <condense val="0"/>
        <extend val="0"/>
        <color indexed="10"/>
      </font>
      <fill>
        <patternFill>
          <bgColor indexed="34"/>
        </patternFill>
      </fill>
    </dxf>
    <dxf>
      <font>
        <condense val="0"/>
        <extend val="0"/>
        <color indexed="10"/>
      </font>
      <fill>
        <patternFill patternType="none">
          <bgColor indexed="65"/>
        </patternFill>
      </fill>
    </dxf>
    <dxf>
      <font>
        <condense val="0"/>
        <extend val="0"/>
        <color indexed="10"/>
      </font>
      <fill>
        <patternFill patternType="none">
          <bgColor indexed="65"/>
        </patternFill>
      </fill>
    </dxf>
    <dxf>
      <font>
        <condense val="0"/>
        <extend val="0"/>
        <color indexed="10"/>
      </font>
      <fill>
        <patternFill patternType="none">
          <bgColor indexed="65"/>
        </patternFill>
      </fill>
    </dxf>
    <dxf>
      <font>
        <condense val="0"/>
        <extend val="0"/>
        <color indexed="10"/>
      </font>
      <fill>
        <patternFill>
          <bgColor indexed="1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600075</xdr:colOff>
      <xdr:row>0</xdr:row>
      <xdr:rowOff>38100</xdr:rowOff>
    </xdr:from>
    <xdr:to>
      <xdr:col>8</xdr:col>
      <xdr:colOff>152400</xdr:colOff>
      <xdr:row>47</xdr:row>
      <xdr:rowOff>85725</xdr:rowOff>
    </xdr:to>
    <xdr:sp macro="" textlink="">
      <xdr:nvSpPr>
        <xdr:cNvPr id="1027" name="Rectangle 3"/>
        <xdr:cNvSpPr>
          <a:spLocks noChangeArrowheads="1"/>
        </xdr:cNvSpPr>
      </xdr:nvSpPr>
      <xdr:spPr bwMode="auto">
        <a:xfrm>
          <a:off x="600075" y="38100"/>
          <a:ext cx="5038725" cy="855345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7432" rIns="0" bIns="0" anchor="t" upright="1"/>
        <a:lstStyle/>
        <a:p>
          <a:pPr algn="l" rtl="0">
            <a:lnSpc>
              <a:spcPts val="1400"/>
            </a:lnSpc>
            <a:defRPr sz="1000"/>
          </a:pPr>
          <a:r>
            <a:rPr lang="zh-CN" altLang="en-US" sz="1200" b="1" i="0" u="none" strike="noStrike" baseline="0">
              <a:solidFill>
                <a:srgbClr val="454545"/>
              </a:solidFill>
              <a:latin typeface="Times New Roman"/>
              <a:cs typeface="Times New Roman"/>
            </a:rPr>
            <a:t>                                    </a:t>
          </a:r>
          <a:r>
            <a:rPr lang="zh-CN" altLang="en-US" sz="1200" b="1" i="0" u="none" strike="noStrike" baseline="0">
              <a:solidFill>
                <a:srgbClr val="454545"/>
              </a:solidFill>
              <a:latin typeface="宋体"/>
              <a:ea typeface="宋体"/>
              <a:cs typeface="Times New Roman"/>
            </a:rPr>
            <a:t>最新现金流量表自动生成编制说明</a:t>
          </a:r>
          <a:r>
            <a:rPr lang="en-US" altLang="zh-CN" sz="1200" b="1" i="0" u="none" strike="noStrike" baseline="0">
              <a:solidFill>
                <a:srgbClr val="454545"/>
              </a:solidFill>
              <a:latin typeface="宋体"/>
              <a:ea typeface="宋体"/>
              <a:cs typeface="Times New Roman"/>
            </a:rPr>
            <a:t>BBS</a:t>
          </a:r>
          <a:endParaRPr lang="zh-CN" altLang="en-US" sz="1000" b="0" i="0" u="none" strike="noStrike" baseline="0">
            <a:solidFill>
              <a:srgbClr val="454545"/>
            </a:solidFill>
            <a:latin typeface="宋体"/>
            <a:ea typeface="宋体"/>
            <a:cs typeface="Times New Roman"/>
          </a:endParaRPr>
        </a:p>
        <a:p>
          <a:pPr algn="l" rtl="0">
            <a:lnSpc>
              <a:spcPts val="1200"/>
            </a:lnSpc>
            <a:defRPr sz="1000"/>
          </a:pPr>
          <a:endParaRPr lang="zh-CN" altLang="en-US" sz="1000" b="0" i="0" u="none" strike="noStrike" baseline="0">
            <a:solidFill>
              <a:srgbClr val="454545"/>
            </a:solidFill>
            <a:latin typeface="宋体"/>
            <a:ea typeface="宋体"/>
            <a:cs typeface="Times New Roman"/>
          </a:endParaRPr>
        </a:p>
        <a:p>
          <a:pPr algn="l" rtl="0">
            <a:lnSpc>
              <a:spcPts val="1200"/>
            </a:lnSpc>
            <a:defRPr sz="1000"/>
          </a:pPr>
          <a:r>
            <a:rPr lang="zh-CN" altLang="en-US" sz="1000" b="0" i="0" u="none" strike="noStrike" baseline="0">
              <a:solidFill>
                <a:srgbClr val="454545"/>
              </a:solidFill>
              <a:latin typeface="宋体"/>
              <a:ea typeface="宋体"/>
              <a:cs typeface="Times New Roman"/>
            </a:rPr>
            <a:t>一、编制原理</a:t>
          </a:r>
        </a:p>
        <a:p>
          <a:pPr algn="l" rtl="0">
            <a:lnSpc>
              <a:spcPts val="1200"/>
            </a:lnSpc>
            <a:defRPr sz="1000"/>
          </a:pPr>
          <a:endParaRPr lang="zh-CN" altLang="en-US" sz="1000" b="0" i="0" u="none" strike="noStrike" baseline="0">
            <a:solidFill>
              <a:srgbClr val="454545"/>
            </a:solidFill>
            <a:latin typeface="宋体"/>
            <a:ea typeface="宋体"/>
            <a:cs typeface="Times New Roman"/>
          </a:endParaRPr>
        </a:p>
        <a:p>
          <a:pPr algn="l" rtl="0">
            <a:lnSpc>
              <a:spcPts val="1200"/>
            </a:lnSpc>
            <a:defRPr sz="1000"/>
          </a:pPr>
          <a:r>
            <a:rPr lang="zh-CN" altLang="en-US" sz="1000" b="0" i="0" u="none" strike="noStrike" baseline="0">
              <a:solidFill>
                <a:srgbClr val="454545"/>
              </a:solidFill>
              <a:latin typeface="Arial"/>
              <a:cs typeface="Arial"/>
            </a:rPr>
            <a:t>        </a:t>
          </a:r>
          <a:r>
            <a:rPr lang="zh-CN" altLang="en-US" sz="1000" b="0" i="0" u="none" strike="noStrike" baseline="0">
              <a:solidFill>
                <a:srgbClr val="454545"/>
              </a:solidFill>
              <a:latin typeface="宋体"/>
              <a:ea typeface="宋体"/>
              <a:cs typeface="Arial"/>
            </a:rPr>
            <a:t>本现金流量编制方法主要是根据资产负债表、利润及利润分配表各帐户的变动情况进行分析，并补充若干表外数据</a:t>
          </a:r>
          <a:r>
            <a:rPr lang="zh-CN" altLang="en-US" sz="1000" b="0" i="0" u="none" strike="noStrike" baseline="0">
              <a:solidFill>
                <a:srgbClr val="454545"/>
              </a:solidFill>
              <a:latin typeface="Arial"/>
              <a:ea typeface="宋体"/>
              <a:cs typeface="Arial"/>
            </a:rPr>
            <a:t>(</a:t>
          </a:r>
          <a:r>
            <a:rPr lang="zh-CN" altLang="en-US" sz="1000" b="0" i="0" u="none" strike="noStrike" baseline="0">
              <a:solidFill>
                <a:srgbClr val="454545"/>
              </a:solidFill>
              <a:latin typeface="宋体"/>
              <a:ea typeface="宋体"/>
              <a:cs typeface="Arial"/>
            </a:rPr>
            <a:t>见</a:t>
          </a:r>
          <a:r>
            <a:rPr lang="zh-CN" altLang="en-US" sz="1000" b="0" i="0" u="none" strike="noStrike" baseline="0">
              <a:solidFill>
                <a:srgbClr val="454545"/>
              </a:solidFill>
              <a:latin typeface="Arial"/>
              <a:ea typeface="宋体"/>
              <a:cs typeface="Arial"/>
            </a:rPr>
            <a:t>“</a:t>
          </a:r>
          <a:r>
            <a:rPr lang="zh-CN" altLang="en-US" sz="1000" b="0" i="0" u="none" strike="noStrike" baseline="0">
              <a:solidFill>
                <a:srgbClr val="454545"/>
              </a:solidFill>
              <a:latin typeface="宋体"/>
              <a:ea typeface="宋体"/>
              <a:cs typeface="Arial"/>
            </a:rPr>
            <a:t>表外数据录入</a:t>
          </a:r>
          <a:r>
            <a:rPr lang="zh-CN" altLang="en-US" sz="1000" b="0" i="0" u="none" strike="noStrike" baseline="0">
              <a:solidFill>
                <a:srgbClr val="454545"/>
              </a:solidFill>
              <a:latin typeface="Arial"/>
              <a:ea typeface="宋体"/>
              <a:cs typeface="Arial"/>
            </a:rPr>
            <a:t>”</a:t>
          </a:r>
          <a:r>
            <a:rPr lang="zh-CN" altLang="en-US" sz="1000" b="0" i="0" u="none" strike="noStrike" baseline="0">
              <a:solidFill>
                <a:srgbClr val="454545"/>
              </a:solidFill>
              <a:latin typeface="宋体"/>
              <a:ea typeface="宋体"/>
              <a:cs typeface="Arial"/>
            </a:rPr>
            <a:t>工作表</a:t>
          </a:r>
          <a:r>
            <a:rPr lang="zh-CN" altLang="en-US" sz="1000" b="0" i="0" u="none" strike="noStrike" baseline="0">
              <a:solidFill>
                <a:srgbClr val="454545"/>
              </a:solidFill>
              <a:latin typeface="Arial"/>
              <a:ea typeface="宋体"/>
              <a:cs typeface="Arial"/>
            </a:rPr>
            <a:t>)</a:t>
          </a:r>
          <a:r>
            <a:rPr lang="zh-CN" altLang="en-US" sz="1000" b="0" i="0" u="none" strike="noStrike" baseline="0">
              <a:solidFill>
                <a:srgbClr val="454545"/>
              </a:solidFill>
              <a:latin typeface="宋体"/>
              <a:ea typeface="宋体"/>
              <a:cs typeface="Arial"/>
            </a:rPr>
            <a:t>，然后将这些科目的分析结果分别归入现金流量表的各项目，以此</a:t>
          </a:r>
          <a:r>
            <a:rPr lang="zh-CN" altLang="en-US" sz="1000" b="1" i="0" u="none" strike="noStrike" baseline="0">
              <a:solidFill>
                <a:srgbClr val="FF0000"/>
              </a:solidFill>
              <a:latin typeface="宋体"/>
              <a:ea typeface="宋体"/>
              <a:cs typeface="Arial"/>
            </a:rPr>
            <a:t>自动生成现金流量表，</a:t>
          </a:r>
          <a:r>
            <a:rPr lang="zh-CN" altLang="en-US" sz="1000" b="0" i="0" u="none" strike="noStrike" baseline="0">
              <a:solidFill>
                <a:srgbClr val="454545"/>
              </a:solidFill>
              <a:latin typeface="宋体"/>
              <a:ea typeface="宋体"/>
              <a:cs typeface="Arial"/>
            </a:rPr>
            <a:t>这一编制方法，实质是报表余额编制法，获取尽量少的表外数据是其编制原则，在速度和精确性之间，本方法选择的是速度。</a:t>
          </a:r>
        </a:p>
        <a:p>
          <a:pPr algn="l" rtl="0">
            <a:lnSpc>
              <a:spcPts val="1200"/>
            </a:lnSpc>
            <a:defRPr sz="1000"/>
          </a:pPr>
          <a:endParaRPr lang="zh-CN" altLang="en-US" sz="1000" b="0" i="0" u="none" strike="noStrike" baseline="0">
            <a:solidFill>
              <a:srgbClr val="454545"/>
            </a:solidFill>
            <a:latin typeface="宋体"/>
            <a:ea typeface="宋体"/>
            <a:cs typeface="Arial"/>
          </a:endParaRPr>
        </a:p>
        <a:p>
          <a:pPr algn="l" rtl="0">
            <a:lnSpc>
              <a:spcPts val="1200"/>
            </a:lnSpc>
            <a:defRPr sz="1000"/>
          </a:pPr>
          <a:r>
            <a:rPr lang="zh-CN" altLang="en-US" sz="1000" b="0" i="0" u="none" strike="noStrike" baseline="0">
              <a:solidFill>
                <a:srgbClr val="454545"/>
              </a:solidFill>
              <a:latin typeface="宋体"/>
              <a:ea typeface="宋体"/>
              <a:cs typeface="Arial"/>
            </a:rPr>
            <a:t>二、填制计算平衡</a:t>
          </a:r>
        </a:p>
        <a:p>
          <a:pPr algn="l" rtl="0">
            <a:lnSpc>
              <a:spcPts val="1200"/>
            </a:lnSpc>
            <a:defRPr sz="1000"/>
          </a:pPr>
          <a:endParaRPr lang="zh-CN" altLang="en-US" sz="1000" b="0" i="0" u="none" strike="noStrike" baseline="0">
            <a:solidFill>
              <a:srgbClr val="454545"/>
            </a:solidFill>
            <a:latin typeface="宋体"/>
            <a:ea typeface="宋体"/>
            <a:cs typeface="Arial"/>
          </a:endParaRPr>
        </a:p>
        <a:p>
          <a:pPr algn="l" rtl="0">
            <a:lnSpc>
              <a:spcPts val="1200"/>
            </a:lnSpc>
            <a:defRPr sz="1000"/>
          </a:pPr>
          <a:r>
            <a:rPr lang="zh-CN" altLang="en-US" sz="1000" b="0" i="0" u="none" strike="noStrike" baseline="0">
              <a:solidFill>
                <a:srgbClr val="454545"/>
              </a:solidFill>
              <a:latin typeface="Arial"/>
              <a:cs typeface="Arial"/>
            </a:rPr>
            <a:t>       1</a:t>
          </a:r>
          <a:r>
            <a:rPr lang="zh-CN" altLang="en-US" sz="1000" b="0" i="0" u="none" strike="noStrike" baseline="0">
              <a:solidFill>
                <a:srgbClr val="454545"/>
              </a:solidFill>
              <a:latin typeface="宋体"/>
              <a:ea typeface="宋体"/>
              <a:cs typeface="Arial"/>
            </a:rPr>
            <a:t>、概述</a:t>
          </a:r>
        </a:p>
        <a:p>
          <a:pPr algn="l" rtl="0">
            <a:lnSpc>
              <a:spcPts val="1200"/>
            </a:lnSpc>
            <a:defRPr sz="1000"/>
          </a:pPr>
          <a:endParaRPr lang="zh-CN" altLang="en-US" sz="1000" b="0" i="0" u="none" strike="noStrike" baseline="0">
            <a:solidFill>
              <a:srgbClr val="454545"/>
            </a:solidFill>
            <a:latin typeface="宋体"/>
            <a:ea typeface="宋体"/>
            <a:cs typeface="Arial"/>
          </a:endParaRPr>
        </a:p>
        <a:p>
          <a:pPr algn="l" rtl="0">
            <a:lnSpc>
              <a:spcPts val="1200"/>
            </a:lnSpc>
            <a:defRPr sz="1000"/>
          </a:pPr>
          <a:r>
            <a:rPr lang="zh-CN" altLang="en-US" sz="1000" b="0" i="0" u="none" strike="noStrike" baseline="0">
              <a:solidFill>
                <a:srgbClr val="454545"/>
              </a:solidFill>
              <a:latin typeface="Arial"/>
              <a:cs typeface="Arial"/>
            </a:rPr>
            <a:t>       </a:t>
          </a:r>
          <a:r>
            <a:rPr lang="zh-CN" altLang="en-US" sz="1000" b="0" i="0" u="none" strike="noStrike" baseline="0">
              <a:solidFill>
                <a:srgbClr val="454545"/>
              </a:solidFill>
              <a:latin typeface="宋体"/>
              <a:ea typeface="宋体"/>
              <a:cs typeface="Arial"/>
            </a:rPr>
            <a:t>各报表中</a:t>
          </a:r>
          <a:r>
            <a:rPr lang="zh-CN" altLang="en-US" sz="1000" b="1" i="0" u="none" strike="noStrike" baseline="0">
              <a:solidFill>
                <a:srgbClr val="FF0000"/>
              </a:solidFill>
              <a:latin typeface="宋体"/>
              <a:ea typeface="宋体"/>
              <a:cs typeface="Arial"/>
            </a:rPr>
            <a:t>只允许在报表白色空格内填入数据！，浅紫色阴影部分不能填入任何数据！</a:t>
          </a:r>
          <a:r>
            <a:rPr lang="zh-CN" altLang="en-US" sz="1000" b="0" i="0" u="none" strike="noStrike" baseline="0">
              <a:solidFill>
                <a:srgbClr val="454545"/>
              </a:solidFill>
              <a:latin typeface="宋体"/>
              <a:ea typeface="宋体"/>
              <a:cs typeface="Arial"/>
            </a:rPr>
            <a:t>浅紫色部分为公式设置部分或根本不需填入数据，一经改动表格数据就会出现差错，</a:t>
          </a:r>
          <a:r>
            <a:rPr lang="zh-CN" altLang="en-US" sz="1000" b="0" i="0" u="none" strike="noStrike" baseline="0">
              <a:solidFill>
                <a:srgbClr val="FF0000"/>
              </a:solidFill>
              <a:latin typeface="宋体"/>
              <a:ea typeface="宋体"/>
              <a:cs typeface="Arial"/>
            </a:rPr>
            <a:t>建议将该工作簿设为模板，同时将浅紫色部分进行锁定。</a:t>
          </a:r>
          <a:endParaRPr lang="zh-CN" altLang="en-US" sz="1000" b="0" i="0" u="none" strike="noStrike" baseline="0">
            <a:solidFill>
              <a:srgbClr val="454545"/>
            </a:solidFill>
            <a:latin typeface="Arial"/>
            <a:ea typeface="宋体"/>
            <a:cs typeface="Arial"/>
          </a:endParaRPr>
        </a:p>
        <a:p>
          <a:pPr algn="l" rtl="0">
            <a:lnSpc>
              <a:spcPts val="1000"/>
            </a:lnSpc>
            <a:defRPr sz="1000"/>
          </a:pPr>
          <a:endParaRPr lang="zh-CN" altLang="en-US" sz="1000" b="0" i="0" u="none" strike="noStrike" baseline="0">
            <a:solidFill>
              <a:srgbClr val="454545"/>
            </a:solidFill>
            <a:latin typeface="Arial"/>
            <a:ea typeface="宋体"/>
            <a:cs typeface="Arial"/>
          </a:endParaRPr>
        </a:p>
        <a:p>
          <a:pPr algn="l" rtl="0">
            <a:lnSpc>
              <a:spcPts val="1200"/>
            </a:lnSpc>
            <a:defRPr sz="1000"/>
          </a:pPr>
          <a:r>
            <a:rPr lang="zh-CN" altLang="en-US" sz="1000" b="0" i="0" u="none" strike="noStrike" baseline="0">
              <a:solidFill>
                <a:srgbClr val="454545"/>
              </a:solidFill>
              <a:latin typeface="Arial"/>
              <a:ea typeface="宋体"/>
              <a:cs typeface="Arial"/>
            </a:rPr>
            <a:t>       2</a:t>
          </a:r>
          <a:r>
            <a:rPr lang="zh-CN" altLang="en-US" sz="1000" b="0" i="0" u="none" strike="noStrike" baseline="0">
              <a:solidFill>
                <a:srgbClr val="454545"/>
              </a:solidFill>
              <a:latin typeface="宋体"/>
              <a:ea typeface="宋体"/>
              <a:cs typeface="Arial"/>
            </a:rPr>
            <a:t>、编制步骤</a:t>
          </a:r>
        </a:p>
        <a:p>
          <a:pPr algn="l" rtl="0">
            <a:lnSpc>
              <a:spcPts val="1200"/>
            </a:lnSpc>
            <a:defRPr sz="1000"/>
          </a:pPr>
          <a:endParaRPr lang="zh-CN" altLang="en-US" sz="1000" b="0" i="0" u="none" strike="noStrike" baseline="0">
            <a:solidFill>
              <a:srgbClr val="454545"/>
            </a:solidFill>
            <a:latin typeface="宋体"/>
            <a:ea typeface="宋体"/>
            <a:cs typeface="Arial"/>
          </a:endParaRPr>
        </a:p>
        <a:p>
          <a:pPr algn="l" rtl="0">
            <a:lnSpc>
              <a:spcPts val="1200"/>
            </a:lnSpc>
            <a:defRPr sz="1000"/>
          </a:pPr>
          <a:r>
            <a:rPr lang="zh-CN" altLang="en-US" sz="1000" b="0" i="0" u="none" strike="noStrike" baseline="0">
              <a:solidFill>
                <a:srgbClr val="454545"/>
              </a:solidFill>
              <a:latin typeface="Arial"/>
              <a:cs typeface="Arial"/>
            </a:rPr>
            <a:t>     (1)</a:t>
          </a:r>
          <a:r>
            <a:rPr lang="zh-CN" altLang="en-US" sz="1000" b="0" i="0" u="none" strike="noStrike" baseline="0">
              <a:solidFill>
                <a:srgbClr val="454545"/>
              </a:solidFill>
              <a:latin typeface="宋体"/>
              <a:ea typeface="宋体"/>
              <a:cs typeface="Arial"/>
            </a:rPr>
            <a:t>、首先填写</a:t>
          </a:r>
          <a:r>
            <a:rPr lang="zh-CN" altLang="en-US" sz="1000" b="0" i="0" u="none" strike="noStrike" baseline="0">
              <a:solidFill>
                <a:srgbClr val="454545"/>
              </a:solidFill>
              <a:latin typeface="Arial"/>
              <a:ea typeface="宋体"/>
              <a:cs typeface="Arial"/>
            </a:rPr>
            <a:t>“</a:t>
          </a:r>
          <a:r>
            <a:rPr lang="zh-CN" altLang="en-US" sz="1000" b="0" i="0" u="none" strike="noStrike" baseline="0">
              <a:solidFill>
                <a:srgbClr val="454545"/>
              </a:solidFill>
              <a:latin typeface="宋体"/>
              <a:ea typeface="宋体"/>
              <a:cs typeface="Arial"/>
            </a:rPr>
            <a:t>基本信息录入</a:t>
          </a:r>
          <a:r>
            <a:rPr lang="zh-CN" altLang="en-US" sz="1000" b="0" i="0" u="none" strike="noStrike" baseline="0">
              <a:solidFill>
                <a:srgbClr val="454545"/>
              </a:solidFill>
              <a:latin typeface="Arial"/>
              <a:ea typeface="宋体"/>
              <a:cs typeface="Arial"/>
            </a:rPr>
            <a:t>”</a:t>
          </a:r>
          <a:r>
            <a:rPr lang="zh-CN" altLang="en-US" sz="1000" b="0" i="0" u="none" strike="noStrike" baseline="0">
              <a:solidFill>
                <a:srgbClr val="454545"/>
              </a:solidFill>
              <a:latin typeface="宋体"/>
              <a:ea typeface="宋体"/>
              <a:cs typeface="Arial"/>
            </a:rPr>
            <a:t>工作表中的</a:t>
          </a:r>
          <a:r>
            <a:rPr lang="zh-CN" altLang="en-US" sz="1000" b="0" i="0" u="none" strike="noStrike" baseline="0">
              <a:solidFill>
                <a:srgbClr val="454545"/>
              </a:solidFill>
              <a:latin typeface="Arial"/>
              <a:ea typeface="宋体"/>
              <a:cs typeface="Arial"/>
            </a:rPr>
            <a:t>“</a:t>
          </a:r>
          <a:r>
            <a:rPr lang="zh-CN" altLang="en-US" sz="1000" b="0" i="0" u="none" strike="noStrike" baseline="0">
              <a:solidFill>
                <a:srgbClr val="454545"/>
              </a:solidFill>
              <a:latin typeface="宋体"/>
              <a:ea typeface="宋体"/>
              <a:cs typeface="Arial"/>
            </a:rPr>
            <a:t>报表编制基本信息录入</a:t>
          </a:r>
          <a:r>
            <a:rPr lang="zh-CN" altLang="en-US" sz="1000" b="0" i="0" u="none" strike="noStrike" baseline="0">
              <a:solidFill>
                <a:srgbClr val="454545"/>
              </a:solidFill>
              <a:latin typeface="Arial"/>
              <a:ea typeface="宋体"/>
              <a:cs typeface="Arial"/>
            </a:rPr>
            <a:t>”</a:t>
          </a:r>
          <a:r>
            <a:rPr lang="zh-CN" altLang="en-US" sz="1000" b="0" i="0" u="none" strike="noStrike" baseline="0">
              <a:solidFill>
                <a:srgbClr val="454545"/>
              </a:solidFill>
              <a:latin typeface="宋体"/>
              <a:ea typeface="宋体"/>
              <a:cs typeface="Arial"/>
            </a:rPr>
            <a:t>，输入完毕后，编制单位、编制日期等信息会自动显示在各报表相关位置。</a:t>
          </a:r>
        </a:p>
        <a:p>
          <a:pPr algn="l" rtl="0">
            <a:lnSpc>
              <a:spcPts val="1200"/>
            </a:lnSpc>
            <a:defRPr sz="1000"/>
          </a:pPr>
          <a:endParaRPr lang="zh-CN" altLang="en-US" sz="1000" b="0" i="0" u="none" strike="noStrike" baseline="0">
            <a:solidFill>
              <a:srgbClr val="454545"/>
            </a:solidFill>
            <a:latin typeface="宋体"/>
            <a:ea typeface="宋体"/>
            <a:cs typeface="Arial"/>
          </a:endParaRPr>
        </a:p>
        <a:p>
          <a:pPr algn="l" rtl="0">
            <a:lnSpc>
              <a:spcPts val="1200"/>
            </a:lnSpc>
            <a:defRPr sz="1000"/>
          </a:pPr>
          <a:r>
            <a:rPr lang="zh-CN" altLang="en-US" sz="1000" b="0" i="0" u="none" strike="noStrike" baseline="0">
              <a:solidFill>
                <a:srgbClr val="454545"/>
              </a:solidFill>
              <a:latin typeface="Arial"/>
              <a:cs typeface="Arial"/>
            </a:rPr>
            <a:t>     (2)</a:t>
          </a:r>
          <a:r>
            <a:rPr lang="zh-CN" altLang="en-US" sz="1000" b="0" i="0" u="none" strike="noStrike" baseline="0">
              <a:solidFill>
                <a:srgbClr val="454545"/>
              </a:solidFill>
              <a:latin typeface="宋体"/>
              <a:ea typeface="宋体"/>
              <a:cs typeface="Arial"/>
            </a:rPr>
            <a:t>、手工录入资产负债表、利润及利润分配表各栏数据。</a:t>
          </a:r>
        </a:p>
        <a:p>
          <a:pPr algn="l" rtl="0">
            <a:lnSpc>
              <a:spcPts val="1200"/>
            </a:lnSpc>
            <a:defRPr sz="1000"/>
          </a:pPr>
          <a:r>
            <a:rPr lang="zh-CN" altLang="en-US" sz="1000" b="0" i="0" u="none" strike="noStrike" baseline="0">
              <a:solidFill>
                <a:srgbClr val="454545"/>
              </a:solidFill>
              <a:latin typeface="Arial"/>
              <a:cs typeface="Arial"/>
            </a:rPr>
            <a:t>      </a:t>
          </a:r>
          <a:r>
            <a:rPr lang="zh-CN" altLang="en-US" sz="1000" b="0" i="0" u="none" strike="noStrike" baseline="0">
              <a:solidFill>
                <a:srgbClr val="454545"/>
              </a:solidFill>
              <a:latin typeface="宋体"/>
              <a:ea typeface="宋体"/>
              <a:cs typeface="Arial"/>
            </a:rPr>
            <a:t>如有两大主表的电子文档，则可以直接将两大主表数据直接复制，</a:t>
          </a:r>
          <a:r>
            <a:rPr lang="zh-CN" altLang="en-US" sz="1000" b="0" i="0" u="none" strike="noStrike" baseline="0">
              <a:solidFill>
                <a:srgbClr val="FF0000"/>
              </a:solidFill>
              <a:latin typeface="宋体"/>
              <a:ea typeface="宋体"/>
              <a:cs typeface="Arial"/>
            </a:rPr>
            <a:t>此项操作前提是电子文档报表格式须与本工作表报表格式一致，</a:t>
          </a:r>
          <a:r>
            <a:rPr lang="zh-CN" altLang="en-US" sz="1000" b="0" i="0" u="none" strike="noStrike" baseline="0">
              <a:solidFill>
                <a:srgbClr val="454545"/>
              </a:solidFill>
              <a:latin typeface="宋体"/>
              <a:ea typeface="宋体"/>
              <a:cs typeface="Arial"/>
            </a:rPr>
            <a:t>本工作表各报表格式是根据《企业会计制度》规定格式编制，若电子文档报表是按制度规定的统一格式编制的，则直接复制覆盖即可。</a:t>
          </a:r>
        </a:p>
        <a:p>
          <a:pPr algn="l" rtl="0">
            <a:lnSpc>
              <a:spcPts val="1200"/>
            </a:lnSpc>
            <a:defRPr sz="1000"/>
          </a:pPr>
          <a:endParaRPr lang="zh-CN" altLang="en-US" sz="1000" b="0" i="0" u="none" strike="noStrike" baseline="0">
            <a:solidFill>
              <a:srgbClr val="454545"/>
            </a:solidFill>
            <a:latin typeface="宋体"/>
            <a:ea typeface="宋体"/>
            <a:cs typeface="Arial"/>
          </a:endParaRPr>
        </a:p>
        <a:p>
          <a:pPr algn="l" rtl="0">
            <a:lnSpc>
              <a:spcPts val="1200"/>
            </a:lnSpc>
            <a:defRPr sz="1000"/>
          </a:pPr>
          <a:r>
            <a:rPr lang="zh-CN" altLang="en-US" sz="1000" b="0" i="0" u="none" strike="noStrike" baseline="0">
              <a:solidFill>
                <a:srgbClr val="454545"/>
              </a:solidFill>
              <a:latin typeface="Arial"/>
              <a:cs typeface="Arial"/>
            </a:rPr>
            <a:t>    (3)</a:t>
          </a:r>
          <a:r>
            <a:rPr lang="zh-CN" altLang="en-US" sz="1000" b="0" i="0" u="none" strike="noStrike" baseline="0">
              <a:solidFill>
                <a:srgbClr val="454545"/>
              </a:solidFill>
              <a:latin typeface="宋体"/>
              <a:ea typeface="宋体"/>
              <a:cs typeface="Arial"/>
            </a:rPr>
            <a:t>、手工录入表外数据</a:t>
          </a:r>
          <a:r>
            <a:rPr lang="zh-CN" altLang="en-US" sz="1000" b="0" i="0" u="none" strike="noStrike" baseline="0">
              <a:solidFill>
                <a:srgbClr val="454545"/>
              </a:solidFill>
              <a:latin typeface="Arial"/>
              <a:ea typeface="宋体"/>
              <a:cs typeface="Arial"/>
            </a:rPr>
            <a:t>(</a:t>
          </a:r>
          <a:r>
            <a:rPr lang="zh-CN" altLang="en-US" sz="1000" b="0" i="0" u="none" strike="noStrike" baseline="0">
              <a:solidFill>
                <a:srgbClr val="454545"/>
              </a:solidFill>
              <a:latin typeface="宋体"/>
              <a:ea typeface="宋体"/>
              <a:cs typeface="Arial"/>
            </a:rPr>
            <a:t>见</a:t>
          </a:r>
          <a:r>
            <a:rPr lang="zh-CN" altLang="en-US" sz="1000" b="0" i="0" u="none" strike="noStrike" baseline="0">
              <a:solidFill>
                <a:srgbClr val="454545"/>
              </a:solidFill>
              <a:latin typeface="Arial"/>
              <a:ea typeface="宋体"/>
              <a:cs typeface="Arial"/>
            </a:rPr>
            <a:t>“</a:t>
          </a:r>
          <a:r>
            <a:rPr lang="zh-CN" altLang="en-US" sz="1000" b="0" i="0" u="none" strike="noStrike" baseline="0">
              <a:solidFill>
                <a:srgbClr val="454545"/>
              </a:solidFill>
              <a:latin typeface="宋体"/>
              <a:ea typeface="宋体"/>
              <a:cs typeface="Arial"/>
            </a:rPr>
            <a:t>表外数据录入</a:t>
          </a:r>
          <a:r>
            <a:rPr lang="zh-CN" altLang="en-US" sz="1000" b="0" i="0" u="none" strike="noStrike" baseline="0">
              <a:solidFill>
                <a:srgbClr val="454545"/>
              </a:solidFill>
              <a:latin typeface="Arial"/>
              <a:ea typeface="宋体"/>
              <a:cs typeface="Arial"/>
            </a:rPr>
            <a:t>”</a:t>
          </a:r>
          <a:r>
            <a:rPr lang="zh-CN" altLang="en-US" sz="1000" b="0" i="0" u="none" strike="noStrike" baseline="0">
              <a:solidFill>
                <a:srgbClr val="454545"/>
              </a:solidFill>
              <a:latin typeface="宋体"/>
              <a:ea typeface="宋体"/>
              <a:cs typeface="Arial"/>
            </a:rPr>
            <a:t>工作表</a:t>
          </a:r>
          <a:r>
            <a:rPr lang="zh-CN" altLang="en-US" sz="1000" b="0" i="0" u="none" strike="noStrike" baseline="0">
              <a:solidFill>
                <a:srgbClr val="454545"/>
              </a:solidFill>
              <a:latin typeface="Arial"/>
              <a:ea typeface="宋体"/>
              <a:cs typeface="Arial"/>
            </a:rPr>
            <a:t>)</a:t>
          </a:r>
          <a:r>
            <a:rPr lang="zh-CN" altLang="en-US" sz="1000" b="0" i="0" u="none" strike="noStrike" baseline="0">
              <a:solidFill>
                <a:srgbClr val="454545"/>
              </a:solidFill>
              <a:latin typeface="宋体"/>
              <a:ea typeface="宋体"/>
              <a:cs typeface="Arial"/>
            </a:rPr>
            <a:t>，所得税税率和坏账计提比例须按公司实际情况进行修改，</a:t>
          </a:r>
          <a:r>
            <a:rPr lang="zh-CN" altLang="en-US" sz="1000" b="0" i="0" u="none" strike="noStrike" baseline="0">
              <a:solidFill>
                <a:srgbClr val="FF0000"/>
              </a:solidFill>
              <a:latin typeface="宋体"/>
              <a:ea typeface="宋体"/>
              <a:cs typeface="Arial"/>
            </a:rPr>
            <a:t>灰色阴影部分数据均可修改</a:t>
          </a:r>
          <a:r>
            <a:rPr lang="zh-CN" altLang="en-US" sz="1000" b="0" i="0" u="none" strike="noStrike" baseline="0">
              <a:solidFill>
                <a:srgbClr val="454545"/>
              </a:solidFill>
              <a:latin typeface="宋体"/>
              <a:ea typeface="宋体"/>
              <a:cs typeface="Arial"/>
            </a:rPr>
            <a:t>。</a:t>
          </a:r>
        </a:p>
        <a:p>
          <a:pPr algn="l" rtl="0">
            <a:lnSpc>
              <a:spcPts val="1200"/>
            </a:lnSpc>
            <a:defRPr sz="1000"/>
          </a:pPr>
          <a:endParaRPr lang="zh-CN" altLang="en-US" sz="1000" b="0" i="0" u="none" strike="noStrike" baseline="0">
            <a:solidFill>
              <a:srgbClr val="454545"/>
            </a:solidFill>
            <a:latin typeface="宋体"/>
            <a:ea typeface="宋体"/>
            <a:cs typeface="Arial"/>
          </a:endParaRPr>
        </a:p>
        <a:p>
          <a:pPr algn="l" rtl="0">
            <a:lnSpc>
              <a:spcPts val="1200"/>
            </a:lnSpc>
            <a:defRPr sz="1000"/>
          </a:pPr>
          <a:r>
            <a:rPr lang="zh-CN" altLang="en-US" sz="1000" b="0" i="0" u="none" strike="noStrike" baseline="0">
              <a:solidFill>
                <a:srgbClr val="454545"/>
              </a:solidFill>
              <a:latin typeface="宋体"/>
              <a:ea typeface="宋体"/>
              <a:cs typeface="Arial"/>
            </a:rPr>
            <a:t>三、检查</a:t>
          </a:r>
        </a:p>
        <a:p>
          <a:pPr algn="l" rtl="0">
            <a:lnSpc>
              <a:spcPts val="1200"/>
            </a:lnSpc>
            <a:defRPr sz="1000"/>
          </a:pPr>
          <a:endParaRPr lang="zh-CN" altLang="en-US" sz="1000" b="0" i="0" u="none" strike="noStrike" baseline="0">
            <a:solidFill>
              <a:srgbClr val="454545"/>
            </a:solidFill>
            <a:latin typeface="宋体"/>
            <a:ea typeface="宋体"/>
            <a:cs typeface="Arial"/>
          </a:endParaRPr>
        </a:p>
        <a:p>
          <a:pPr algn="l" rtl="0">
            <a:lnSpc>
              <a:spcPts val="1200"/>
            </a:lnSpc>
            <a:defRPr sz="1000"/>
          </a:pPr>
          <a:r>
            <a:rPr lang="zh-CN" altLang="en-US" sz="1000" b="0" i="0" u="none" strike="noStrike" baseline="0">
              <a:solidFill>
                <a:srgbClr val="454545"/>
              </a:solidFill>
              <a:latin typeface="Arial"/>
              <a:cs typeface="Arial"/>
            </a:rPr>
            <a:t>        </a:t>
          </a:r>
          <a:r>
            <a:rPr lang="zh-CN" altLang="en-US" sz="1000" b="0" i="0" u="none" strike="noStrike" baseline="0">
              <a:solidFill>
                <a:srgbClr val="454545"/>
              </a:solidFill>
              <a:latin typeface="宋体"/>
              <a:ea typeface="宋体"/>
              <a:cs typeface="Arial"/>
            </a:rPr>
            <a:t>由于两大主表本身勾稽关系已经平衡，因此只需检查核对</a:t>
          </a:r>
          <a:r>
            <a:rPr lang="zh-CN" altLang="en-US" sz="1000" b="0" i="0" u="none" strike="noStrike" baseline="0">
              <a:solidFill>
                <a:srgbClr val="454545"/>
              </a:solidFill>
              <a:latin typeface="Arial"/>
              <a:ea typeface="宋体"/>
              <a:cs typeface="Arial"/>
            </a:rPr>
            <a:t>“</a:t>
          </a:r>
          <a:r>
            <a:rPr lang="zh-CN" altLang="en-US" sz="1000" b="0" i="0" u="none" strike="noStrike" baseline="0">
              <a:solidFill>
                <a:srgbClr val="454545"/>
              </a:solidFill>
              <a:latin typeface="宋体"/>
              <a:ea typeface="宋体"/>
              <a:cs typeface="Arial"/>
            </a:rPr>
            <a:t>表外数据录入</a:t>
          </a:r>
          <a:r>
            <a:rPr lang="zh-CN" altLang="en-US" sz="1000" b="0" i="0" u="none" strike="noStrike" baseline="0">
              <a:solidFill>
                <a:srgbClr val="454545"/>
              </a:solidFill>
              <a:latin typeface="Arial"/>
              <a:ea typeface="宋体"/>
              <a:cs typeface="Arial"/>
            </a:rPr>
            <a:t>”</a:t>
          </a:r>
          <a:r>
            <a:rPr lang="zh-CN" altLang="en-US" sz="1000" b="0" i="0" u="none" strike="noStrike" baseline="0">
              <a:solidFill>
                <a:srgbClr val="454545"/>
              </a:solidFill>
              <a:latin typeface="宋体"/>
              <a:ea typeface="宋体"/>
              <a:cs typeface="Arial"/>
            </a:rPr>
            <a:t>工作表中各数据即可。</a:t>
          </a:r>
        </a:p>
        <a:p>
          <a:pPr algn="l" rtl="0">
            <a:lnSpc>
              <a:spcPts val="1000"/>
            </a:lnSpc>
            <a:defRPr sz="1000"/>
          </a:pPr>
          <a:r>
            <a:rPr lang="zh-CN" altLang="en-US" sz="1000" b="0" i="0" u="none" strike="noStrike" baseline="0">
              <a:solidFill>
                <a:srgbClr val="454545"/>
              </a:solidFill>
              <a:latin typeface="Arial"/>
              <a:cs typeface="Arial"/>
            </a:rPr>
            <a:t>  </a:t>
          </a:r>
        </a:p>
        <a:p>
          <a:pPr algn="l" rtl="0">
            <a:lnSpc>
              <a:spcPts val="1200"/>
            </a:lnSpc>
            <a:defRPr sz="1000"/>
          </a:pPr>
          <a:r>
            <a:rPr lang="zh-CN" altLang="en-US" sz="1000" b="0" i="0" u="none" strike="noStrike" baseline="0">
              <a:solidFill>
                <a:srgbClr val="454545"/>
              </a:solidFill>
              <a:latin typeface="宋体"/>
              <a:ea typeface="宋体"/>
            </a:rPr>
            <a:t>四、表格生成</a:t>
          </a:r>
        </a:p>
        <a:p>
          <a:pPr algn="l" rtl="0">
            <a:lnSpc>
              <a:spcPts val="1200"/>
            </a:lnSpc>
            <a:defRPr sz="1000"/>
          </a:pPr>
          <a:endParaRPr lang="zh-CN" altLang="en-US" sz="1000" b="0" i="0" u="none" strike="noStrike" baseline="0">
            <a:solidFill>
              <a:srgbClr val="454545"/>
            </a:solidFill>
            <a:latin typeface="宋体"/>
            <a:ea typeface="宋体"/>
          </a:endParaRPr>
        </a:p>
        <a:p>
          <a:pPr algn="l" rtl="0">
            <a:lnSpc>
              <a:spcPts val="1200"/>
            </a:lnSpc>
            <a:defRPr sz="1000"/>
          </a:pPr>
          <a:r>
            <a:rPr lang="zh-CN" altLang="en-US" sz="1000" b="0" i="0" u="none" strike="noStrike" baseline="0">
              <a:solidFill>
                <a:srgbClr val="454545"/>
              </a:solidFill>
              <a:latin typeface="Arial"/>
              <a:cs typeface="Arial"/>
            </a:rPr>
            <a:t>        </a:t>
          </a:r>
          <a:r>
            <a:rPr lang="zh-CN" altLang="en-US" sz="1000" b="0" i="0" u="none" strike="noStrike" baseline="0">
              <a:solidFill>
                <a:srgbClr val="454545"/>
              </a:solidFill>
              <a:latin typeface="宋体"/>
              <a:ea typeface="宋体"/>
              <a:cs typeface="Arial"/>
            </a:rPr>
            <a:t>在资产负债表、利润及利润分配表及表外数据输入完毕之后，你可以发现，现金流量表已全部</a:t>
          </a:r>
          <a:r>
            <a:rPr lang="zh-CN" altLang="en-US" sz="1000" b="0" i="0" u="none" strike="noStrike" baseline="0">
              <a:solidFill>
                <a:srgbClr val="FF0000"/>
              </a:solidFill>
              <a:latin typeface="宋体"/>
              <a:ea typeface="宋体"/>
              <a:cs typeface="Arial"/>
            </a:rPr>
            <a:t>自动</a:t>
          </a:r>
          <a:r>
            <a:rPr lang="zh-CN" altLang="en-US" sz="1000" b="0" i="0" u="none" strike="noStrike" baseline="0">
              <a:solidFill>
                <a:srgbClr val="454545"/>
              </a:solidFill>
              <a:latin typeface="宋体"/>
              <a:ea typeface="宋体"/>
              <a:cs typeface="Arial"/>
            </a:rPr>
            <a:t>完成并</a:t>
          </a:r>
          <a:r>
            <a:rPr lang="zh-CN" altLang="en-US" sz="1000" b="0" i="0" u="none" strike="noStrike" baseline="0">
              <a:solidFill>
                <a:srgbClr val="FF0000"/>
              </a:solidFill>
              <a:latin typeface="宋体"/>
              <a:ea typeface="宋体"/>
              <a:cs typeface="Arial"/>
            </a:rPr>
            <a:t>自动</a:t>
          </a:r>
          <a:r>
            <a:rPr lang="zh-CN" altLang="en-US" sz="1000" b="0" i="0" u="none" strike="noStrike" baseline="0">
              <a:solidFill>
                <a:srgbClr val="454545"/>
              </a:solidFill>
              <a:latin typeface="宋体"/>
              <a:ea typeface="宋体"/>
              <a:cs typeface="Arial"/>
            </a:rPr>
            <a:t>平衡。</a:t>
          </a:r>
        </a:p>
        <a:p>
          <a:pPr algn="l" rtl="0">
            <a:lnSpc>
              <a:spcPts val="1200"/>
            </a:lnSpc>
            <a:defRPr sz="1000"/>
          </a:pPr>
          <a:endParaRPr lang="zh-CN" altLang="en-US" sz="1000" b="0" i="0" u="none" strike="noStrike" baseline="0">
            <a:solidFill>
              <a:srgbClr val="454545"/>
            </a:solidFill>
            <a:latin typeface="宋体"/>
            <a:ea typeface="宋体"/>
            <a:cs typeface="Arial"/>
          </a:endParaRPr>
        </a:p>
        <a:p>
          <a:pPr algn="l" rtl="0">
            <a:lnSpc>
              <a:spcPts val="1200"/>
            </a:lnSpc>
            <a:defRPr sz="1000"/>
          </a:pPr>
          <a:r>
            <a:rPr lang="zh-CN" altLang="en-US" sz="1000" b="0" i="0" u="none" strike="noStrike" baseline="0">
              <a:solidFill>
                <a:srgbClr val="454545"/>
              </a:solidFill>
              <a:latin typeface="宋体"/>
              <a:ea typeface="宋体"/>
              <a:cs typeface="Arial"/>
            </a:rPr>
            <a:t>五、重要说明</a:t>
          </a:r>
        </a:p>
        <a:p>
          <a:pPr algn="l" rtl="0">
            <a:lnSpc>
              <a:spcPts val="1200"/>
            </a:lnSpc>
            <a:defRPr sz="1000"/>
          </a:pPr>
          <a:endParaRPr lang="zh-CN" altLang="en-US" sz="1000" b="0" i="0" u="none" strike="noStrike" baseline="0">
            <a:solidFill>
              <a:srgbClr val="454545"/>
            </a:solidFill>
            <a:latin typeface="宋体"/>
            <a:ea typeface="宋体"/>
            <a:cs typeface="Arial"/>
          </a:endParaRPr>
        </a:p>
        <a:p>
          <a:pPr algn="l" rtl="0">
            <a:lnSpc>
              <a:spcPts val="1200"/>
            </a:lnSpc>
            <a:defRPr sz="1000"/>
          </a:pPr>
          <a:r>
            <a:rPr lang="zh-CN" altLang="en-US" sz="1000" b="0" i="0" u="none" strike="noStrike" baseline="0">
              <a:solidFill>
                <a:srgbClr val="454545"/>
              </a:solidFill>
              <a:latin typeface="Arial"/>
              <a:cs typeface="Arial"/>
            </a:rPr>
            <a:t>        1</a:t>
          </a:r>
          <a:r>
            <a:rPr lang="zh-CN" altLang="en-US" sz="1000" b="0" i="0" u="none" strike="noStrike" baseline="0">
              <a:solidFill>
                <a:srgbClr val="454545"/>
              </a:solidFill>
              <a:latin typeface="宋体"/>
              <a:ea typeface="宋体"/>
              <a:cs typeface="Arial"/>
            </a:rPr>
            <a:t>、本编制办法主要是根据两大主表编制，仅从明细账簿中提取少量数据，由于两大主表科目反映的是各科目余额，无法反映各科目的发生额，因此根据本办法编制的现金流量表并不能完全反映公司现金流量的真实情况，只能反映大概基本状况，仅供对外使用，</a:t>
          </a:r>
          <a:r>
            <a:rPr lang="zh-CN" altLang="en-US" sz="1000" b="1" i="0" u="none" strike="noStrike" baseline="0">
              <a:solidFill>
                <a:srgbClr val="FF0000"/>
              </a:solidFill>
              <a:latin typeface="宋体"/>
              <a:ea typeface="宋体"/>
              <a:cs typeface="Arial"/>
            </a:rPr>
            <a:t>如公司决策需要，则须按明细账簿认真分析，另行编制，</a:t>
          </a:r>
          <a:r>
            <a:rPr lang="zh-CN" altLang="en-US" sz="1000" b="0" i="0" u="none" strike="noStrike" baseline="0">
              <a:solidFill>
                <a:srgbClr val="454545"/>
              </a:solidFill>
              <a:latin typeface="宋体"/>
              <a:ea typeface="宋体"/>
              <a:cs typeface="Arial"/>
            </a:rPr>
            <a:t>不能用本办法应付了事。</a:t>
          </a:r>
        </a:p>
        <a:p>
          <a:pPr algn="l" rtl="0">
            <a:lnSpc>
              <a:spcPts val="1100"/>
            </a:lnSpc>
            <a:defRPr sz="1000"/>
          </a:pPr>
          <a:endParaRPr lang="zh-CN" altLang="en-US" sz="1000" b="0" i="0" u="none" strike="noStrike" baseline="0">
            <a:solidFill>
              <a:srgbClr val="454545"/>
            </a:solidFill>
            <a:latin typeface="宋体"/>
            <a:ea typeface="宋体"/>
            <a:cs typeface="Arial"/>
          </a:endParaRPr>
        </a:p>
        <a:p>
          <a:pPr algn="l" rtl="0">
            <a:lnSpc>
              <a:spcPts val="1200"/>
            </a:lnSpc>
            <a:defRPr sz="1000"/>
          </a:pPr>
          <a:r>
            <a:rPr lang="zh-CN" altLang="en-US" sz="1000" b="0" i="0" u="none" strike="noStrike" baseline="0">
              <a:solidFill>
                <a:srgbClr val="454545"/>
              </a:solidFill>
              <a:latin typeface="Arial"/>
              <a:cs typeface="Arial"/>
            </a:rPr>
            <a:t>       2</a:t>
          </a:r>
          <a:r>
            <a:rPr lang="zh-CN" altLang="en-US" sz="1000" b="0" i="0" u="none" strike="noStrike" baseline="0">
              <a:solidFill>
                <a:srgbClr val="454545"/>
              </a:solidFill>
              <a:latin typeface="宋体"/>
              <a:ea typeface="宋体"/>
              <a:cs typeface="Arial"/>
            </a:rPr>
            <a:t>、本编制办法编制速度较快，一般在</a:t>
          </a:r>
          <a:r>
            <a:rPr lang="zh-CN" altLang="en-US" sz="1000" b="0" i="0" u="none" strike="noStrike" baseline="0">
              <a:solidFill>
                <a:srgbClr val="454545"/>
              </a:solidFill>
              <a:latin typeface="Arial"/>
              <a:ea typeface="宋体"/>
              <a:cs typeface="Arial"/>
            </a:rPr>
            <a:t>10</a:t>
          </a:r>
          <a:r>
            <a:rPr lang="zh-CN" altLang="en-US" sz="1000" b="0" i="0" u="none" strike="noStrike" baseline="0">
              <a:solidFill>
                <a:srgbClr val="454545"/>
              </a:solidFill>
              <a:latin typeface="宋体"/>
              <a:ea typeface="宋体"/>
              <a:cs typeface="Arial"/>
            </a:rPr>
            <a:t>分钟内即可编制完成。</a:t>
          </a:r>
        </a:p>
        <a:p>
          <a:pPr algn="l" rtl="0">
            <a:lnSpc>
              <a:spcPts val="1100"/>
            </a:lnSpc>
            <a:defRPr sz="1000"/>
          </a:pPr>
          <a:endParaRPr lang="zh-CN" altLang="en-US" sz="1000" b="0" i="0" u="none" strike="noStrike" baseline="0">
            <a:solidFill>
              <a:srgbClr val="454545"/>
            </a:solidFill>
            <a:latin typeface="宋体"/>
            <a:ea typeface="宋体"/>
            <a:cs typeface="Arial"/>
          </a:endParaRPr>
        </a:p>
        <a:p>
          <a:pPr algn="l" rtl="0">
            <a:lnSpc>
              <a:spcPts val="1200"/>
            </a:lnSpc>
            <a:defRPr sz="1000"/>
          </a:pPr>
          <a:r>
            <a:rPr lang="zh-CN" altLang="en-US" sz="1000" b="0" i="0" u="none" strike="noStrike" baseline="0">
              <a:solidFill>
                <a:srgbClr val="454545"/>
              </a:solidFill>
              <a:latin typeface="Arial"/>
              <a:cs typeface="Arial"/>
            </a:rPr>
            <a:t>       3</a:t>
          </a:r>
          <a:r>
            <a:rPr lang="zh-CN" altLang="en-US" sz="1000" b="0" i="0" u="none" strike="noStrike" baseline="0">
              <a:solidFill>
                <a:srgbClr val="454545"/>
              </a:solidFill>
              <a:latin typeface="宋体"/>
              <a:ea typeface="宋体"/>
              <a:cs typeface="Arial"/>
            </a:rPr>
            <a:t>、本工作表各表间数据存在链接关系，不能分割单独存为文件使用，否则将出错。</a:t>
          </a:r>
        </a:p>
        <a:p>
          <a:pPr algn="l" rtl="0">
            <a:lnSpc>
              <a:spcPts val="1100"/>
            </a:lnSpc>
            <a:defRPr sz="1000"/>
          </a:pPr>
          <a:endParaRPr lang="zh-CN" altLang="en-US" sz="1000" b="0" i="0" u="none" strike="noStrike" baseline="0">
            <a:solidFill>
              <a:srgbClr val="454545"/>
            </a:solidFill>
            <a:latin typeface="宋体"/>
            <a:ea typeface="宋体"/>
            <a:cs typeface="Arial"/>
          </a:endParaRPr>
        </a:p>
        <a:p>
          <a:pPr algn="l" rtl="0">
            <a:lnSpc>
              <a:spcPts val="1200"/>
            </a:lnSpc>
            <a:defRPr sz="1000"/>
          </a:pPr>
          <a:r>
            <a:rPr lang="zh-CN" altLang="en-US" sz="1000" b="0" i="0" u="none" strike="noStrike" baseline="0">
              <a:solidFill>
                <a:srgbClr val="454545"/>
              </a:solidFill>
              <a:latin typeface="Arial"/>
              <a:cs typeface="Arial"/>
            </a:rPr>
            <a:t>       </a:t>
          </a:r>
          <a:r>
            <a:rPr lang="zh-CN" altLang="en-US" sz="1000" b="0" i="0" u="none" strike="noStrike" baseline="0">
              <a:solidFill>
                <a:srgbClr val="454545"/>
              </a:solidFill>
              <a:latin typeface="宋体"/>
              <a:ea typeface="宋体"/>
              <a:cs typeface="Arial"/>
            </a:rPr>
            <a:t>（完）</a:t>
          </a:r>
          <a:r>
            <a:rPr lang="zh-CN" altLang="en-US" sz="1000" b="0" i="0" u="none" strike="noStrike" baseline="0">
              <a:solidFill>
                <a:srgbClr val="454545"/>
              </a:solidFill>
              <a:latin typeface="Arial"/>
              <a:ea typeface="宋体"/>
              <a:cs typeface="Arial"/>
            </a:rPr>
            <a:t>                                        </a:t>
          </a:r>
        </a:p>
        <a:p>
          <a:pPr algn="l" rtl="0">
            <a:lnSpc>
              <a:spcPts val="1100"/>
            </a:lnSpc>
            <a:defRPr sz="1000"/>
          </a:pPr>
          <a:r>
            <a:rPr lang="zh-CN" altLang="en-US" sz="1000" b="0" i="0" u="none" strike="noStrike" baseline="0">
              <a:solidFill>
                <a:srgbClr val="454545"/>
              </a:solidFill>
              <a:latin typeface="Arial"/>
              <a:ea typeface="宋体"/>
              <a:cs typeface="Arial"/>
            </a:rPr>
            <a:t>                                                                                          2004</a:t>
          </a:r>
          <a:r>
            <a:rPr lang="zh-CN" altLang="en-US" sz="1000" b="0" i="0" u="none" strike="noStrike" baseline="0">
              <a:solidFill>
                <a:srgbClr val="454545"/>
              </a:solidFill>
              <a:latin typeface="宋体"/>
              <a:ea typeface="宋体"/>
              <a:cs typeface="Arial"/>
            </a:rPr>
            <a:t>年</a:t>
          </a:r>
          <a:r>
            <a:rPr lang="zh-CN" altLang="en-US" sz="1000" b="0" i="0" u="none" strike="noStrike" baseline="0">
              <a:solidFill>
                <a:srgbClr val="454545"/>
              </a:solidFill>
              <a:latin typeface="Arial"/>
              <a:ea typeface="宋体"/>
              <a:cs typeface="Arial"/>
            </a:rPr>
            <a:t>3</a:t>
          </a:r>
          <a:r>
            <a:rPr lang="zh-CN" altLang="en-US" sz="1000" b="0" i="0" u="none" strike="noStrike" baseline="0">
              <a:solidFill>
                <a:srgbClr val="454545"/>
              </a:solidFill>
              <a:latin typeface="宋体"/>
              <a:ea typeface="宋体"/>
              <a:cs typeface="Arial"/>
            </a:rPr>
            <a:t>月</a:t>
          </a:r>
          <a:r>
            <a:rPr lang="zh-CN" altLang="en-US" sz="1000" b="0" i="0" u="none" strike="noStrike" baseline="0">
              <a:solidFill>
                <a:srgbClr val="454545"/>
              </a:solidFill>
              <a:latin typeface="Arial"/>
              <a:ea typeface="宋体"/>
              <a:cs typeface="Arial"/>
            </a:rPr>
            <a:t>19</a:t>
          </a:r>
          <a:r>
            <a:rPr lang="zh-CN" altLang="en-US" sz="1000" b="0" i="0" u="none" strike="noStrike" baseline="0">
              <a:solidFill>
                <a:srgbClr val="454545"/>
              </a:solidFill>
              <a:latin typeface="宋体"/>
              <a:ea typeface="宋体"/>
              <a:cs typeface="Arial"/>
            </a:rPr>
            <a:t>日</a:t>
          </a:r>
        </a:p>
        <a:p>
          <a:pPr algn="l" rtl="0">
            <a:lnSpc>
              <a:spcPts val="1200"/>
            </a:lnSpc>
            <a:defRPr sz="1000"/>
          </a:pPr>
          <a:endParaRPr lang="zh-CN" altLang="en-US" sz="1000" b="0" i="0" u="none" strike="noStrike" baseline="0">
            <a:solidFill>
              <a:srgbClr val="454545"/>
            </a:solidFill>
            <a:latin typeface="宋体"/>
            <a:ea typeface="宋体"/>
            <a:cs typeface="Arial"/>
          </a:endParaRPr>
        </a:p>
        <a:p>
          <a:pPr algn="l" rtl="0">
            <a:lnSpc>
              <a:spcPts val="1000"/>
            </a:lnSpc>
            <a:defRPr sz="1000"/>
          </a:pPr>
          <a:r>
            <a:rPr lang="zh-CN" altLang="en-US" sz="1000" b="0" i="0" u="none" strike="noStrike" baseline="0">
              <a:solidFill>
                <a:srgbClr val="454545"/>
              </a:solidFill>
              <a:latin typeface="Arial"/>
              <a:cs typeface="Arial"/>
            </a:rPr>
            <a:t>   </a:t>
          </a:r>
        </a:p>
        <a:p>
          <a:pPr algn="l" rtl="0">
            <a:lnSpc>
              <a:spcPts val="1000"/>
            </a:lnSpc>
            <a:defRPr sz="1000"/>
          </a:pPr>
          <a:endParaRPr lang="zh-CN" altLang="en-US" sz="1000" b="0" i="0" u="none" strike="noStrike" baseline="0">
            <a:solidFill>
              <a:srgbClr val="454545"/>
            </a:solidFill>
            <a:latin typeface="Arial"/>
            <a:cs typeface="Arial"/>
          </a:endParaRPr>
        </a:p>
      </xdr:txBody>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tabSelected="1" workbookViewId="0">
      <selection activeCell="N28" sqref="N28"/>
    </sheetView>
  </sheetViews>
  <sheetFormatPr defaultRowHeight="14.25" x14ac:dyDescent="0.15"/>
  <sheetData/>
  <phoneticPr fontId="2" type="noConversion"/>
  <pageMargins left="0.75" right="0.75" top="1" bottom="1" header="0.5" footer="0.5"/>
  <pageSetup paperSize="9" orientation="portrait" horizontalDpi="200" verticalDpi="2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C2:E18"/>
  <sheetViews>
    <sheetView workbookViewId="0">
      <selection activeCell="G12" sqref="G12"/>
    </sheetView>
  </sheetViews>
  <sheetFormatPr defaultRowHeight="14.25" x14ac:dyDescent="0.15"/>
  <cols>
    <col min="1" max="1" width="5.125" customWidth="1"/>
    <col min="2" max="2" width="5.375" customWidth="1"/>
    <col min="3" max="3" width="15.125" style="1" customWidth="1"/>
    <col min="4" max="4" width="4.375" style="121" customWidth="1"/>
    <col min="5" max="5" width="26.625" style="25" customWidth="1"/>
  </cols>
  <sheetData>
    <row r="2" spans="3:5" ht="20.25" x14ac:dyDescent="0.25">
      <c r="C2" s="218" t="s">
        <v>185</v>
      </c>
      <c r="D2" s="219"/>
      <c r="E2" s="220"/>
    </row>
    <row r="3" spans="3:5" x14ac:dyDescent="0.15">
      <c r="C3" s="214" t="s">
        <v>34</v>
      </c>
      <c r="D3" s="215"/>
      <c r="E3" s="156" t="s">
        <v>21</v>
      </c>
    </row>
    <row r="4" spans="3:5" ht="15" x14ac:dyDescent="0.2">
      <c r="C4" s="216" t="s">
        <v>179</v>
      </c>
      <c r="D4" s="217"/>
      <c r="E4" s="157" t="s">
        <v>183</v>
      </c>
    </row>
    <row r="5" spans="3:5" x14ac:dyDescent="0.15">
      <c r="C5" s="216" t="s">
        <v>180</v>
      </c>
      <c r="D5" s="217"/>
      <c r="E5" s="158" t="s">
        <v>22</v>
      </c>
    </row>
    <row r="6" spans="3:5" x14ac:dyDescent="0.15">
      <c r="C6" s="216" t="s">
        <v>181</v>
      </c>
      <c r="D6" s="217"/>
      <c r="E6" s="158" t="s">
        <v>19</v>
      </c>
    </row>
    <row r="7" spans="3:5" s="1" customFormat="1" ht="15" customHeight="1" x14ac:dyDescent="0.15">
      <c r="C7" s="216" t="s">
        <v>182</v>
      </c>
      <c r="D7" s="217"/>
      <c r="E7" s="158" t="s">
        <v>20</v>
      </c>
    </row>
    <row r="8" spans="3:5" ht="15.75" customHeight="1" x14ac:dyDescent="0.15">
      <c r="C8" s="221" t="s">
        <v>24</v>
      </c>
      <c r="D8" s="222"/>
      <c r="E8" s="223"/>
    </row>
    <row r="9" spans="3:5" ht="15.75" customHeight="1" x14ac:dyDescent="0.15">
      <c r="C9" s="177"/>
      <c r="D9" s="177"/>
      <c r="E9" s="177"/>
    </row>
    <row r="10" spans="3:5" ht="20.25" x14ac:dyDescent="0.25">
      <c r="C10" s="213" t="s">
        <v>176</v>
      </c>
      <c r="D10" s="213"/>
      <c r="E10" s="213"/>
    </row>
    <row r="11" spans="3:5" ht="7.5" customHeight="1" x14ac:dyDescent="0.15"/>
    <row r="12" spans="3:5" ht="15" x14ac:dyDescent="0.2">
      <c r="C12" s="112" t="s">
        <v>26</v>
      </c>
      <c r="D12" s="113" t="s">
        <v>38</v>
      </c>
      <c r="E12" s="114" t="s">
        <v>27</v>
      </c>
    </row>
    <row r="13" spans="3:5" ht="15" x14ac:dyDescent="0.2">
      <c r="C13" s="115" t="s">
        <v>17</v>
      </c>
      <c r="D13" s="122">
        <v>1</v>
      </c>
      <c r="E13" s="116" t="s">
        <v>25</v>
      </c>
    </row>
    <row r="14" spans="3:5" ht="15" x14ac:dyDescent="0.2">
      <c r="C14" s="115" t="s">
        <v>13</v>
      </c>
      <c r="D14" s="122">
        <v>2</v>
      </c>
      <c r="E14" s="118" t="s">
        <v>15</v>
      </c>
    </row>
    <row r="15" spans="3:5" ht="15" x14ac:dyDescent="0.2">
      <c r="C15" s="115" t="s">
        <v>14</v>
      </c>
      <c r="D15" s="122">
        <v>3</v>
      </c>
      <c r="E15" s="118" t="s">
        <v>16</v>
      </c>
    </row>
    <row r="16" spans="3:5" ht="15" x14ac:dyDescent="0.2">
      <c r="C16" s="117" t="s">
        <v>173</v>
      </c>
      <c r="D16" s="122">
        <v>4</v>
      </c>
      <c r="E16" s="118" t="s">
        <v>177</v>
      </c>
    </row>
    <row r="17" spans="3:5" ht="15" x14ac:dyDescent="0.2">
      <c r="C17" s="117" t="s">
        <v>174</v>
      </c>
      <c r="D17" s="122">
        <v>5</v>
      </c>
      <c r="E17" s="118" t="s">
        <v>12</v>
      </c>
    </row>
    <row r="18" spans="3:5" ht="15" x14ac:dyDescent="0.2">
      <c r="C18" s="119" t="s">
        <v>175</v>
      </c>
      <c r="D18" s="123">
        <v>6</v>
      </c>
      <c r="E18" s="120" t="s">
        <v>178</v>
      </c>
    </row>
  </sheetData>
  <mergeCells count="8">
    <mergeCell ref="C10:E10"/>
    <mergeCell ref="C3:D3"/>
    <mergeCell ref="C4:D4"/>
    <mergeCell ref="C5:D5"/>
    <mergeCell ref="C2:E2"/>
    <mergeCell ref="C8:E8"/>
    <mergeCell ref="C6:D6"/>
    <mergeCell ref="C7:D7"/>
  </mergeCells>
  <phoneticPr fontId="2" type="noConversion"/>
  <hyperlinks>
    <hyperlink ref="E16" location="资产负债表!A1" display="资产负债表"/>
    <hyperlink ref="E18" location="现金流量表!A1" display="现金流量表"/>
    <hyperlink ref="E17" location="利润及利润分配表!A1" display="利润及利润分配表"/>
    <hyperlink ref="E15" location="表外数据录入!A1" display="表外数据录入"/>
    <hyperlink ref="E14" location="'编制说明！'!A1" display="编制说明"/>
  </hyperlinks>
  <printOptions horizontalCentered="1"/>
  <pageMargins left="0.74803149606299213" right="0.74803149606299213" top="1.1811023622047245" bottom="0.98425196850393704" header="0.51181102362204722" footer="0.51181102362204722"/>
  <pageSetup paperSize="9" orientation="portrait" horizontalDpi="180" verticalDpi="180"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J46"/>
  <sheetViews>
    <sheetView workbookViewId="0">
      <selection activeCell="C48" sqref="C48"/>
    </sheetView>
  </sheetViews>
  <sheetFormatPr defaultRowHeight="15" x14ac:dyDescent="0.2"/>
  <cols>
    <col min="1" max="1" width="24.125" style="7" customWidth="1"/>
    <col min="2" max="2" width="4.625" style="7" customWidth="1"/>
    <col min="3" max="4" width="15.125" style="7" customWidth="1"/>
    <col min="5" max="5" width="25.875" style="7" customWidth="1"/>
    <col min="6" max="6" width="4.625" style="7" customWidth="1"/>
    <col min="7" max="8" width="15.125" style="7" customWidth="1"/>
    <col min="9" max="10" width="9" style="7"/>
  </cols>
  <sheetData>
    <row r="1" spans="1:10" s="21" customFormat="1" ht="15.75" x14ac:dyDescent="0.25">
      <c r="A1" s="224" t="s">
        <v>108</v>
      </c>
      <c r="B1" s="225"/>
      <c r="C1" s="225"/>
      <c r="D1" s="225"/>
      <c r="E1" s="225"/>
      <c r="F1" s="225"/>
      <c r="G1" s="225"/>
      <c r="H1" s="225"/>
      <c r="I1" s="20"/>
      <c r="J1" s="20"/>
    </row>
    <row r="2" spans="1:10" s="21" customFormat="1" ht="12" customHeight="1" x14ac:dyDescent="0.2">
      <c r="A2" s="226"/>
      <c r="B2" s="226"/>
      <c r="C2" s="226"/>
      <c r="D2" s="125"/>
      <c r="E2" s="125"/>
      <c r="F2" s="126"/>
      <c r="G2" s="125"/>
      <c r="H2" s="127" t="s">
        <v>109</v>
      </c>
      <c r="I2" s="20"/>
      <c r="J2" s="20"/>
    </row>
    <row r="3" spans="1:10" s="21" customFormat="1" ht="12" customHeight="1" x14ac:dyDescent="0.2">
      <c r="A3" s="128" t="str">
        <f>CONCATENATE("编制单位：",基本信息录入!E3)</f>
        <v>编制单位：××公司</v>
      </c>
      <c r="B3" s="124"/>
      <c r="C3" s="124"/>
      <c r="D3" s="227" t="str">
        <f>CONCATENATE("                             ",基本信息录入!E4)</f>
        <v xml:space="preserve">                             2004年3月31日</v>
      </c>
      <c r="E3" s="227"/>
      <c r="F3" s="126"/>
      <c r="G3" s="125"/>
      <c r="H3" s="127" t="s">
        <v>89</v>
      </c>
      <c r="I3" s="20"/>
      <c r="J3" s="20"/>
    </row>
    <row r="4" spans="1:10" ht="12" customHeight="1" x14ac:dyDescent="0.2">
      <c r="A4" s="27" t="s">
        <v>110</v>
      </c>
      <c r="B4" s="28" t="s">
        <v>90</v>
      </c>
      <c r="C4" s="28" t="s">
        <v>91</v>
      </c>
      <c r="D4" s="28" t="s">
        <v>92</v>
      </c>
      <c r="E4" s="28" t="s">
        <v>93</v>
      </c>
      <c r="F4" s="28" t="s">
        <v>90</v>
      </c>
      <c r="G4" s="28" t="s">
        <v>91</v>
      </c>
      <c r="H4" s="29" t="s">
        <v>92</v>
      </c>
    </row>
    <row r="5" spans="1:10" ht="12" customHeight="1" x14ac:dyDescent="0.2">
      <c r="A5" s="30" t="s">
        <v>94</v>
      </c>
      <c r="B5" s="31"/>
      <c r="C5" s="31"/>
      <c r="D5" s="31"/>
      <c r="E5" s="32" t="s">
        <v>95</v>
      </c>
      <c r="F5" s="31"/>
      <c r="G5" s="31"/>
      <c r="H5" s="33"/>
    </row>
    <row r="6" spans="1:10" ht="12" customHeight="1" x14ac:dyDescent="0.2">
      <c r="A6" s="34" t="s">
        <v>143</v>
      </c>
      <c r="B6" s="31">
        <v>1</v>
      </c>
      <c r="C6" s="35">
        <v>17473830.210000001</v>
      </c>
      <c r="D6" s="35">
        <v>80555692.040000007</v>
      </c>
      <c r="E6" s="36" t="s">
        <v>111</v>
      </c>
      <c r="F6" s="31">
        <v>68</v>
      </c>
      <c r="G6" s="37">
        <v>100000000</v>
      </c>
      <c r="H6" s="38">
        <v>96000000</v>
      </c>
    </row>
    <row r="7" spans="1:10" ht="12" customHeight="1" x14ac:dyDescent="0.2">
      <c r="A7" s="34" t="s">
        <v>144</v>
      </c>
      <c r="B7" s="31">
        <v>2</v>
      </c>
      <c r="C7" s="35">
        <v>28989738.489999998</v>
      </c>
      <c r="D7" s="35"/>
      <c r="E7" s="36" t="s">
        <v>112</v>
      </c>
      <c r="F7" s="31">
        <v>69</v>
      </c>
      <c r="G7" s="35"/>
      <c r="H7" s="39"/>
    </row>
    <row r="8" spans="1:10" ht="12" customHeight="1" x14ac:dyDescent="0.2">
      <c r="A8" s="34" t="s">
        <v>145</v>
      </c>
      <c r="B8" s="31">
        <v>3</v>
      </c>
      <c r="C8" s="35"/>
      <c r="D8" s="35">
        <v>10000000</v>
      </c>
      <c r="E8" s="36" t="s">
        <v>113</v>
      </c>
      <c r="F8" s="31">
        <v>70</v>
      </c>
      <c r="G8" s="35">
        <v>9604053.4800000004</v>
      </c>
      <c r="H8" s="39">
        <v>37649254.450000003</v>
      </c>
    </row>
    <row r="9" spans="1:10" ht="12" customHeight="1" x14ac:dyDescent="0.2">
      <c r="A9" s="34" t="s">
        <v>146</v>
      </c>
      <c r="B9" s="31">
        <v>4</v>
      </c>
      <c r="C9" s="35"/>
      <c r="D9" s="35"/>
      <c r="E9" s="36" t="s">
        <v>114</v>
      </c>
      <c r="F9" s="31">
        <v>71</v>
      </c>
      <c r="G9" s="35">
        <v>80500</v>
      </c>
      <c r="H9" s="39">
        <v>7129622.2800000003</v>
      </c>
    </row>
    <row r="10" spans="1:10" ht="12" customHeight="1" x14ac:dyDescent="0.2">
      <c r="A10" s="40" t="s">
        <v>147</v>
      </c>
      <c r="B10" s="31">
        <v>5</v>
      </c>
      <c r="C10" s="35">
        <f>235648+309960</f>
        <v>545608</v>
      </c>
      <c r="D10" s="35"/>
      <c r="E10" s="36" t="s">
        <v>115</v>
      </c>
      <c r="F10" s="31">
        <v>72</v>
      </c>
      <c r="G10" s="35"/>
      <c r="H10" s="39"/>
    </row>
    <row r="11" spans="1:10" ht="12" customHeight="1" x14ac:dyDescent="0.2">
      <c r="A11" s="34" t="s">
        <v>148</v>
      </c>
      <c r="B11" s="31">
        <v>6</v>
      </c>
      <c r="C11" s="35">
        <v>26383400.239999998</v>
      </c>
      <c r="D11" s="35">
        <v>46941972.810000002</v>
      </c>
      <c r="E11" s="36" t="s">
        <v>116</v>
      </c>
      <c r="F11" s="31">
        <v>73</v>
      </c>
      <c r="G11" s="35">
        <v>89608.88</v>
      </c>
      <c r="H11" s="39">
        <v>622864.68000000005</v>
      </c>
    </row>
    <row r="12" spans="1:10" ht="12" customHeight="1" x14ac:dyDescent="0.2">
      <c r="A12" s="34" t="s">
        <v>149</v>
      </c>
      <c r="B12" s="31">
        <v>7</v>
      </c>
      <c r="C12" s="35">
        <v>19600363.780000001</v>
      </c>
      <c r="D12" s="35">
        <v>27085039.84</v>
      </c>
      <c r="E12" s="41" t="s">
        <v>96</v>
      </c>
      <c r="F12" s="31">
        <v>74</v>
      </c>
      <c r="G12" s="35"/>
      <c r="H12" s="39"/>
    </row>
    <row r="13" spans="1:10" ht="12" customHeight="1" x14ac:dyDescent="0.2">
      <c r="A13" s="34" t="s">
        <v>150</v>
      </c>
      <c r="B13" s="31">
        <v>8</v>
      </c>
      <c r="C13" s="42">
        <v>46300734.369999997</v>
      </c>
      <c r="D13" s="43">
        <v>2564950.7999999998</v>
      </c>
      <c r="E13" s="36" t="s">
        <v>117</v>
      </c>
      <c r="F13" s="31">
        <v>75</v>
      </c>
      <c r="G13" s="35">
        <v>1510841.79</v>
      </c>
      <c r="H13" s="39">
        <v>-442167.76</v>
      </c>
    </row>
    <row r="14" spans="1:10" ht="11.25" customHeight="1" x14ac:dyDescent="0.2">
      <c r="A14" s="34" t="s">
        <v>151</v>
      </c>
      <c r="B14" s="31">
        <v>9</v>
      </c>
      <c r="C14" s="35"/>
      <c r="D14" s="44"/>
      <c r="E14" s="41" t="s">
        <v>97</v>
      </c>
      <c r="F14" s="31">
        <v>80</v>
      </c>
      <c r="G14" s="35">
        <v>18331.169999999998</v>
      </c>
      <c r="H14" s="39">
        <v>36541.57</v>
      </c>
    </row>
    <row r="15" spans="1:10" ht="12" customHeight="1" x14ac:dyDescent="0.2">
      <c r="A15" s="34" t="s">
        <v>152</v>
      </c>
      <c r="B15" s="31">
        <v>10</v>
      </c>
      <c r="C15" s="35">
        <v>7778748.5700000003</v>
      </c>
      <c r="D15" s="44">
        <v>50626926.090000004</v>
      </c>
      <c r="E15" s="36" t="s">
        <v>118</v>
      </c>
      <c r="F15" s="31">
        <v>81</v>
      </c>
      <c r="G15" s="35">
        <v>6999537.9400000004</v>
      </c>
      <c r="H15" s="39">
        <v>11555840.529999999</v>
      </c>
    </row>
    <row r="16" spans="1:10" ht="12" customHeight="1" x14ac:dyDescent="0.2">
      <c r="A16" s="34" t="s">
        <v>153</v>
      </c>
      <c r="B16" s="31">
        <v>11</v>
      </c>
      <c r="C16" s="44"/>
      <c r="D16" s="44"/>
      <c r="E16" s="36" t="s">
        <v>119</v>
      </c>
      <c r="F16" s="31">
        <v>82</v>
      </c>
      <c r="G16" s="35">
        <v>251620</v>
      </c>
      <c r="H16" s="39">
        <v>231356</v>
      </c>
    </row>
    <row r="17" spans="1:8" ht="12" customHeight="1" x14ac:dyDescent="0.2">
      <c r="A17" s="34" t="s">
        <v>154</v>
      </c>
      <c r="B17" s="31">
        <v>21</v>
      </c>
      <c r="C17" s="45"/>
      <c r="D17" s="45"/>
      <c r="E17" s="36" t="s">
        <v>120</v>
      </c>
      <c r="F17" s="31">
        <v>83</v>
      </c>
      <c r="G17" s="46"/>
      <c r="H17" s="47"/>
    </row>
    <row r="18" spans="1:8" ht="12" customHeight="1" x14ac:dyDescent="0.2">
      <c r="A18" s="34" t="s">
        <v>155</v>
      </c>
      <c r="B18" s="31">
        <v>24</v>
      </c>
      <c r="C18" s="45"/>
      <c r="D18" s="45"/>
      <c r="E18" s="36" t="s">
        <v>121</v>
      </c>
      <c r="F18" s="31">
        <v>86</v>
      </c>
      <c r="G18" s="35"/>
      <c r="H18" s="39"/>
    </row>
    <row r="19" spans="1:8" ht="12" customHeight="1" x14ac:dyDescent="0.2">
      <c r="A19" s="34"/>
      <c r="B19" s="31"/>
      <c r="C19" s="31"/>
      <c r="D19" s="31"/>
      <c r="E19" s="36" t="s">
        <v>122</v>
      </c>
      <c r="F19" s="31">
        <v>90</v>
      </c>
      <c r="G19" s="35"/>
      <c r="H19" s="39"/>
    </row>
    <row r="20" spans="1:8" ht="12" customHeight="1" x14ac:dyDescent="0.2">
      <c r="A20" s="34" t="s">
        <v>123</v>
      </c>
      <c r="B20" s="31">
        <v>31</v>
      </c>
      <c r="C20" s="129">
        <f>SUM(C6:C19)</f>
        <v>147072423.66</v>
      </c>
      <c r="D20" s="129">
        <f>SUM(D6:D19)</f>
        <v>217774581.58000001</v>
      </c>
      <c r="E20" s="48" t="s">
        <v>124</v>
      </c>
      <c r="F20" s="31">
        <v>100</v>
      </c>
      <c r="G20" s="134">
        <f>SUM(G6:G19)</f>
        <v>118554493.26000001</v>
      </c>
      <c r="H20" s="135">
        <f>SUM(H6:H19)</f>
        <v>152783311.75</v>
      </c>
    </row>
    <row r="21" spans="1:8" ht="12" customHeight="1" x14ac:dyDescent="0.2">
      <c r="A21" s="49" t="s">
        <v>98</v>
      </c>
      <c r="B21" s="50"/>
      <c r="C21" s="50"/>
      <c r="D21" s="50"/>
      <c r="E21" s="32" t="s">
        <v>99</v>
      </c>
      <c r="F21" s="50"/>
      <c r="G21" s="50"/>
      <c r="H21" s="51"/>
    </row>
    <row r="22" spans="1:8" ht="12" customHeight="1" x14ac:dyDescent="0.2">
      <c r="A22" s="52" t="s">
        <v>125</v>
      </c>
      <c r="B22" s="48">
        <v>32</v>
      </c>
      <c r="C22" s="53">
        <v>53807438.93</v>
      </c>
      <c r="D22" s="53">
        <v>40000000</v>
      </c>
      <c r="E22" s="36" t="s">
        <v>126</v>
      </c>
      <c r="F22" s="48">
        <v>101</v>
      </c>
      <c r="G22" s="54"/>
      <c r="H22" s="55"/>
    </row>
    <row r="23" spans="1:8" ht="12" customHeight="1" x14ac:dyDescent="0.2">
      <c r="A23" s="40" t="s">
        <v>100</v>
      </c>
      <c r="B23" s="48">
        <v>34</v>
      </c>
      <c r="C23" s="54"/>
      <c r="D23" s="54"/>
      <c r="E23" s="36" t="s">
        <v>127</v>
      </c>
      <c r="F23" s="48">
        <v>102</v>
      </c>
      <c r="G23" s="54"/>
      <c r="H23" s="55"/>
    </row>
    <row r="24" spans="1:8" ht="12" customHeight="1" x14ac:dyDescent="0.2">
      <c r="A24" s="40" t="s">
        <v>101</v>
      </c>
      <c r="B24" s="31">
        <v>38</v>
      </c>
      <c r="C24" s="129">
        <f>SUM(C22:C23)</f>
        <v>53807438.93</v>
      </c>
      <c r="D24" s="129">
        <f>SUM(D22:D23)</f>
        <v>40000000</v>
      </c>
      <c r="E24" s="36" t="s">
        <v>128</v>
      </c>
      <c r="F24" s="31">
        <v>103</v>
      </c>
      <c r="G24" s="44"/>
      <c r="H24" s="56"/>
    </row>
    <row r="25" spans="1:8" ht="12" customHeight="1" x14ac:dyDescent="0.2">
      <c r="A25" s="49" t="s">
        <v>102</v>
      </c>
      <c r="B25" s="31"/>
      <c r="C25" s="31"/>
      <c r="D25" s="31"/>
      <c r="E25" s="36" t="s">
        <v>139</v>
      </c>
      <c r="F25" s="31">
        <v>106</v>
      </c>
      <c r="G25" s="44"/>
      <c r="H25" s="56"/>
    </row>
    <row r="26" spans="1:8" ht="12" customHeight="1" x14ac:dyDescent="0.2">
      <c r="A26" s="52" t="s">
        <v>156</v>
      </c>
      <c r="B26" s="31">
        <v>39</v>
      </c>
      <c r="C26" s="37">
        <v>3809797.17</v>
      </c>
      <c r="D26" s="37">
        <v>147981954.21000001</v>
      </c>
      <c r="E26" s="36" t="s">
        <v>140</v>
      </c>
      <c r="F26" s="31">
        <v>108</v>
      </c>
      <c r="G26" s="44"/>
      <c r="H26" s="56"/>
    </row>
    <row r="27" spans="1:8" ht="12" customHeight="1" x14ac:dyDescent="0.2">
      <c r="A27" s="52" t="s">
        <v>158</v>
      </c>
      <c r="B27" s="31">
        <v>40</v>
      </c>
      <c r="C27" s="37">
        <v>78364.69</v>
      </c>
      <c r="D27" s="37">
        <v>47034303.82</v>
      </c>
      <c r="E27" s="36" t="s">
        <v>129</v>
      </c>
      <c r="F27" s="31">
        <v>110</v>
      </c>
      <c r="G27" s="129">
        <f>SUM(G22:G26)</f>
        <v>0</v>
      </c>
      <c r="H27" s="132">
        <f>SUM(H22:H26)</f>
        <v>0</v>
      </c>
    </row>
    <row r="28" spans="1:8" ht="12" customHeight="1" x14ac:dyDescent="0.2">
      <c r="A28" s="52" t="s">
        <v>157</v>
      </c>
      <c r="B28" s="31">
        <v>41</v>
      </c>
      <c r="C28" s="129">
        <f>C26-C27</f>
        <v>3731432.48</v>
      </c>
      <c r="D28" s="129">
        <f>D26-D27</f>
        <v>100947650.39</v>
      </c>
      <c r="E28" s="32" t="s">
        <v>103</v>
      </c>
      <c r="F28" s="31"/>
      <c r="G28" s="31"/>
      <c r="H28" s="33"/>
    </row>
    <row r="29" spans="1:8" ht="12" customHeight="1" x14ac:dyDescent="0.2">
      <c r="A29" s="52" t="s">
        <v>159</v>
      </c>
      <c r="B29" s="31">
        <v>42</v>
      </c>
      <c r="C29" s="44"/>
      <c r="D29" s="44"/>
      <c r="E29" s="36" t="s">
        <v>141</v>
      </c>
      <c r="F29" s="31">
        <v>111</v>
      </c>
      <c r="G29" s="44"/>
      <c r="H29" s="56"/>
    </row>
    <row r="30" spans="1:8" ht="12" customHeight="1" x14ac:dyDescent="0.2">
      <c r="A30" s="52" t="s">
        <v>160</v>
      </c>
      <c r="B30" s="31">
        <v>43</v>
      </c>
      <c r="C30" s="129">
        <f>C28-C29</f>
        <v>3731432.48</v>
      </c>
      <c r="D30" s="129">
        <f>D28-D29</f>
        <v>100947650.39</v>
      </c>
      <c r="E30" s="57" t="s">
        <v>130</v>
      </c>
      <c r="F30" s="31">
        <v>114</v>
      </c>
      <c r="G30" s="129">
        <f>G20+G27+G29</f>
        <v>118554493.26000001</v>
      </c>
      <c r="H30" s="132">
        <f>H20+H27+H29</f>
        <v>152783311.75</v>
      </c>
    </row>
    <row r="31" spans="1:8" ht="12" customHeight="1" x14ac:dyDescent="0.2">
      <c r="A31" s="58" t="s">
        <v>161</v>
      </c>
      <c r="B31" s="31">
        <v>44</v>
      </c>
      <c r="C31" s="44"/>
      <c r="D31" s="44"/>
      <c r="E31" s="59" t="s">
        <v>104</v>
      </c>
      <c r="F31" s="48"/>
      <c r="G31" s="48"/>
      <c r="H31" s="60"/>
    </row>
    <row r="32" spans="1:8" ht="12" customHeight="1" x14ac:dyDescent="0.2">
      <c r="A32" s="52" t="s">
        <v>162</v>
      </c>
      <c r="B32" s="31">
        <v>45</v>
      </c>
      <c r="C32" s="37">
        <f>14071400+10000000</f>
        <v>24071400</v>
      </c>
      <c r="D32" s="37">
        <v>24071400</v>
      </c>
      <c r="E32" s="57"/>
      <c r="F32" s="48"/>
      <c r="G32" s="48"/>
      <c r="H32" s="60"/>
    </row>
    <row r="33" spans="1:8" ht="12" customHeight="1" x14ac:dyDescent="0.2">
      <c r="A33" s="52" t="s">
        <v>163</v>
      </c>
      <c r="B33" s="31">
        <v>46</v>
      </c>
      <c r="C33" s="44"/>
      <c r="D33" s="44"/>
      <c r="E33" s="59" t="s">
        <v>105</v>
      </c>
      <c r="F33" s="31"/>
      <c r="G33" s="31"/>
      <c r="H33" s="33"/>
    </row>
    <row r="34" spans="1:8" ht="12" customHeight="1" x14ac:dyDescent="0.2">
      <c r="A34" s="52" t="s">
        <v>164</v>
      </c>
      <c r="B34" s="31">
        <v>50</v>
      </c>
      <c r="C34" s="129">
        <f>C30+C31+C32+C33</f>
        <v>27802832.48</v>
      </c>
      <c r="D34" s="129">
        <f>D30+D31+D32+D33</f>
        <v>125019050.39</v>
      </c>
      <c r="E34" s="50" t="s">
        <v>131</v>
      </c>
      <c r="F34" s="61">
        <v>115</v>
      </c>
      <c r="G34" s="37">
        <v>100000000</v>
      </c>
      <c r="H34" s="38">
        <v>237000000</v>
      </c>
    </row>
    <row r="35" spans="1:8" ht="12" customHeight="1" x14ac:dyDescent="0.2">
      <c r="A35" s="49" t="s">
        <v>106</v>
      </c>
      <c r="B35" s="31"/>
      <c r="C35" s="31"/>
      <c r="D35" s="31"/>
      <c r="E35" s="50" t="s">
        <v>132</v>
      </c>
      <c r="F35" s="31">
        <v>116</v>
      </c>
      <c r="G35" s="44"/>
      <c r="H35" s="56"/>
    </row>
    <row r="36" spans="1:8" ht="12" customHeight="1" x14ac:dyDescent="0.2">
      <c r="A36" s="52" t="s">
        <v>165</v>
      </c>
      <c r="B36" s="31">
        <v>51</v>
      </c>
      <c r="C36" s="37"/>
      <c r="D36" s="37">
        <v>27650225.02</v>
      </c>
      <c r="E36" s="50" t="s">
        <v>133</v>
      </c>
      <c r="F36" s="31">
        <v>117</v>
      </c>
      <c r="G36" s="129">
        <f>G34-G35</f>
        <v>100000000</v>
      </c>
      <c r="H36" s="132">
        <f>H34-H35</f>
        <v>237000000</v>
      </c>
    </row>
    <row r="37" spans="1:8" ht="12" customHeight="1" x14ac:dyDescent="0.2">
      <c r="A37" s="62" t="s">
        <v>166</v>
      </c>
      <c r="B37" s="31">
        <v>52</v>
      </c>
      <c r="C37" s="44"/>
      <c r="D37" s="44"/>
      <c r="E37" s="36" t="s">
        <v>134</v>
      </c>
      <c r="F37" s="31">
        <v>118</v>
      </c>
      <c r="G37" s="37"/>
      <c r="H37" s="38">
        <v>1820025.14</v>
      </c>
    </row>
    <row r="38" spans="1:8" ht="12" customHeight="1" x14ac:dyDescent="0.2">
      <c r="A38" s="52" t="s">
        <v>167</v>
      </c>
      <c r="B38" s="31">
        <v>53</v>
      </c>
      <c r="C38" s="44"/>
      <c r="D38" s="44"/>
      <c r="E38" s="36" t="s">
        <v>135</v>
      </c>
      <c r="F38" s="31">
        <v>119</v>
      </c>
      <c r="G38" s="37">
        <v>1519230.27</v>
      </c>
      <c r="H38" s="38">
        <v>1519230.27</v>
      </c>
    </row>
    <row r="39" spans="1:8" ht="12" customHeight="1" x14ac:dyDescent="0.2">
      <c r="A39" s="52" t="s">
        <v>168</v>
      </c>
      <c r="B39" s="31">
        <v>60</v>
      </c>
      <c r="C39" s="129">
        <f>SUM(C36:C38)</f>
        <v>0</v>
      </c>
      <c r="D39" s="129">
        <f>SUM(D36:D38)</f>
        <v>27650225.02</v>
      </c>
      <c r="E39" s="36" t="s">
        <v>136</v>
      </c>
      <c r="F39" s="31">
        <v>120</v>
      </c>
      <c r="G39" s="37">
        <v>506410.09</v>
      </c>
      <c r="H39" s="38">
        <v>506410.09</v>
      </c>
    </row>
    <row r="40" spans="1:8" ht="12" customHeight="1" x14ac:dyDescent="0.2">
      <c r="A40" s="49" t="s">
        <v>103</v>
      </c>
      <c r="B40" s="31"/>
      <c r="C40" s="31"/>
      <c r="D40" s="31"/>
      <c r="E40" s="63" t="s">
        <v>107</v>
      </c>
      <c r="F40" s="31">
        <v>121</v>
      </c>
      <c r="G40" s="64">
        <v>8608971.5399999991</v>
      </c>
      <c r="H40" s="131">
        <f>利润及利润分配表!C36</f>
        <v>-33745537.840000004</v>
      </c>
    </row>
    <row r="41" spans="1:8" ht="12" customHeight="1" x14ac:dyDescent="0.2">
      <c r="A41" s="52" t="s">
        <v>169</v>
      </c>
      <c r="B41" s="31">
        <v>61</v>
      </c>
      <c r="C41" s="44"/>
      <c r="D41" s="44"/>
      <c r="E41" s="65" t="s">
        <v>142</v>
      </c>
      <c r="F41" s="31">
        <v>122</v>
      </c>
      <c r="G41" s="129">
        <f>G36+G37+G38+G40</f>
        <v>110128201.81</v>
      </c>
      <c r="H41" s="132">
        <f>H36+H37+H38+H40</f>
        <v>206593717.56999999</v>
      </c>
    </row>
    <row r="42" spans="1:8" ht="12" customHeight="1" x14ac:dyDescent="0.2">
      <c r="A42" s="66" t="s">
        <v>137</v>
      </c>
      <c r="B42" s="67">
        <v>67</v>
      </c>
      <c r="C42" s="93">
        <f>C20+C24+C34+C39+C41</f>
        <v>228682695.06999999</v>
      </c>
      <c r="D42" s="93">
        <f>D20+D24+D34+D39+D41</f>
        <v>410443856.99000001</v>
      </c>
      <c r="E42" s="68" t="s">
        <v>138</v>
      </c>
      <c r="F42" s="69">
        <v>135</v>
      </c>
      <c r="G42" s="130">
        <f>G30+G41</f>
        <v>228682695.06999999</v>
      </c>
      <c r="H42" s="133">
        <f>H30+H41</f>
        <v>359377029.31999999</v>
      </c>
    </row>
    <row r="43" spans="1:8" s="2" customFormat="1" ht="12.75" customHeight="1" x14ac:dyDescent="0.15">
      <c r="A43" s="144" t="str">
        <f>CONCATENATE("企业负责人：",基本信息录入!E5)</f>
        <v>企业负责人：张三</v>
      </c>
      <c r="B43" s="145"/>
      <c r="C43" s="144"/>
      <c r="D43" s="146"/>
      <c r="E43" s="144" t="str">
        <f>CONCATENATE("财务负责人：",基本信息录入!E6)</f>
        <v>财务负责人：李四</v>
      </c>
      <c r="F43" s="145"/>
      <c r="G43" s="144"/>
      <c r="H43" s="144" t="str">
        <f>CONCATENATE("制表人：",基本信息录入!E7)</f>
        <v>制表人：王五</v>
      </c>
    </row>
    <row r="44" spans="1:8" s="19" customFormat="1" ht="12" customHeight="1" x14ac:dyDescent="0.2">
      <c r="A44" s="159"/>
      <c r="B44" s="160"/>
      <c r="C44" s="161" t="str">
        <f>IF(C42=G42," ","年初数差额：")</f>
        <v xml:space="preserve"> </v>
      </c>
      <c r="D44" s="162" t="str">
        <f>IF(C42=G42," ",C42-G42)</f>
        <v xml:space="preserve"> </v>
      </c>
      <c r="E44" s="176" t="str">
        <f>IF(AND(C42=G42,D42=H42)," ","资产负债表不平衡！")</f>
        <v>资产负债表不平衡！</v>
      </c>
      <c r="F44" s="160"/>
      <c r="H44" s="159"/>
    </row>
    <row r="45" spans="1:8" ht="12" customHeight="1" x14ac:dyDescent="0.2">
      <c r="C45" s="161" t="str">
        <f>IF(D42=H42," ","期末数差额：")</f>
        <v>期末数差额：</v>
      </c>
      <c r="D45" s="162">
        <f>IF(D42=H42," ",D42-H42)</f>
        <v>51066827.670000002</v>
      </c>
    </row>
    <row r="46" spans="1:8" x14ac:dyDescent="0.2">
      <c r="A46" s="12"/>
      <c r="B46" s="12"/>
      <c r="C46" s="12"/>
      <c r="F46" s="12"/>
      <c r="G46" s="12"/>
      <c r="H46" s="12"/>
    </row>
  </sheetData>
  <mergeCells count="3">
    <mergeCell ref="A1:H1"/>
    <mergeCell ref="A2:C2"/>
    <mergeCell ref="D3:E3"/>
  </mergeCells>
  <phoneticPr fontId="2" type="noConversion"/>
  <conditionalFormatting sqref="E44">
    <cfRule type="cellIs" dxfId="6" priority="1" stopIfTrue="1" operator="equal">
      <formula>"资产负债表不平衡！"</formula>
    </cfRule>
  </conditionalFormatting>
  <conditionalFormatting sqref="C44">
    <cfRule type="cellIs" dxfId="5" priority="2" stopIfTrue="1" operator="equal">
      <formula>"年初数差额："</formula>
    </cfRule>
  </conditionalFormatting>
  <conditionalFormatting sqref="C45">
    <cfRule type="cellIs" dxfId="4" priority="3" stopIfTrue="1" operator="equal">
      <formula>"期末数差额："</formula>
    </cfRule>
  </conditionalFormatting>
  <conditionalFormatting sqref="D44:D45">
    <cfRule type="cellIs" dxfId="3" priority="4" stopIfTrue="1" operator="notEqual">
      <formula>0</formula>
    </cfRule>
  </conditionalFormatting>
  <printOptions horizontalCentered="1"/>
  <pageMargins left="0.55118110236220474" right="0.35433070866141736" top="0.39370078740157483" bottom="0" header="0.51181102362204722" footer="0.51181102362204722"/>
  <pageSetup paperSize="9" orientation="landscape" blackAndWhite="1" horizontalDpi="180" verticalDpi="180" r:id="rId1"/>
  <headerFooter alignWithMargins="0"/>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D46"/>
  <sheetViews>
    <sheetView topLeftCell="A7" workbookViewId="0">
      <selection activeCell="D10" sqref="D10"/>
    </sheetView>
  </sheetViews>
  <sheetFormatPr defaultRowHeight="15" x14ac:dyDescent="0.2"/>
  <cols>
    <col min="1" max="1" width="37.5" style="18" customWidth="1"/>
    <col min="2" max="2" width="4.625" style="7" customWidth="1"/>
    <col min="3" max="4" width="18.375" style="7" customWidth="1"/>
  </cols>
  <sheetData>
    <row r="1" spans="1:4" ht="21" x14ac:dyDescent="0.3">
      <c r="A1" s="228" t="s">
        <v>37</v>
      </c>
      <c r="B1" s="229"/>
      <c r="C1" s="229"/>
      <c r="D1" s="229"/>
    </row>
    <row r="2" spans="1:4" s="2" customFormat="1" ht="12" x14ac:dyDescent="0.2">
      <c r="A2" s="230" t="s">
        <v>18</v>
      </c>
      <c r="B2" s="230"/>
      <c r="C2" s="230"/>
      <c r="D2" s="230"/>
    </row>
    <row r="3" spans="1:4" s="2" customFormat="1" ht="14.25" customHeight="1" x14ac:dyDescent="0.2">
      <c r="A3" s="91" t="str">
        <f>CONCATENATE("编制单位：",基本信息录入!E3)</f>
        <v>编制单位：××公司</v>
      </c>
      <c r="B3" s="231" t="str">
        <f>CONCATENATE(" ",LEFT(基本信息录入!E4,5),"度")</f>
        <v xml:space="preserve"> 2004年度</v>
      </c>
      <c r="C3" s="231"/>
      <c r="D3" s="92" t="s">
        <v>184</v>
      </c>
    </row>
    <row r="4" spans="1:4" ht="14.25" x14ac:dyDescent="0.15">
      <c r="A4" s="70" t="s">
        <v>64</v>
      </c>
      <c r="B4" s="71" t="s">
        <v>38</v>
      </c>
      <c r="C4" s="71" t="s">
        <v>39</v>
      </c>
      <c r="D4" s="72" t="s">
        <v>40</v>
      </c>
    </row>
    <row r="5" spans="1:4" x14ac:dyDescent="0.2">
      <c r="A5" s="73" t="s">
        <v>41</v>
      </c>
      <c r="B5" s="74">
        <v>1</v>
      </c>
      <c r="C5" s="136">
        <v>189649379.96000001</v>
      </c>
      <c r="D5" s="137"/>
    </row>
    <row r="6" spans="1:4" x14ac:dyDescent="0.2">
      <c r="A6" s="73" t="s">
        <v>65</v>
      </c>
      <c r="B6" s="74">
        <v>2</v>
      </c>
      <c r="C6" s="136">
        <v>200000000</v>
      </c>
      <c r="D6" s="137"/>
    </row>
    <row r="7" spans="1:4" x14ac:dyDescent="0.2">
      <c r="A7" s="73" t="s">
        <v>172</v>
      </c>
      <c r="B7" s="74">
        <v>3</v>
      </c>
      <c r="C7" s="136">
        <v>579130.31999999995</v>
      </c>
      <c r="D7" s="137"/>
    </row>
    <row r="8" spans="1:4" x14ac:dyDescent="0.2">
      <c r="A8" s="73" t="s">
        <v>66</v>
      </c>
      <c r="B8" s="74">
        <v>4</v>
      </c>
      <c r="C8" s="138">
        <f>C5-C6-C7</f>
        <v>-10929750.359999999</v>
      </c>
      <c r="D8" s="139">
        <f>D5-D6-D7</f>
        <v>0</v>
      </c>
    </row>
    <row r="9" spans="1:4" x14ac:dyDescent="0.2">
      <c r="A9" s="76" t="s">
        <v>68</v>
      </c>
      <c r="B9" s="74">
        <v>5</v>
      </c>
      <c r="C9" s="136">
        <v>1425</v>
      </c>
      <c r="D9" s="137"/>
    </row>
    <row r="10" spans="1:4" x14ac:dyDescent="0.2">
      <c r="A10" s="73" t="s">
        <v>67</v>
      </c>
      <c r="B10" s="74">
        <v>6</v>
      </c>
      <c r="C10" s="136">
        <v>4794843.58</v>
      </c>
      <c r="D10" s="137"/>
    </row>
    <row r="11" spans="1:4" x14ac:dyDescent="0.2">
      <c r="A11" s="73" t="s">
        <v>170</v>
      </c>
      <c r="B11" s="74">
        <v>7</v>
      </c>
      <c r="C11" s="136">
        <v>25289866.710000001</v>
      </c>
      <c r="D11" s="137"/>
    </row>
    <row r="12" spans="1:4" x14ac:dyDescent="0.2">
      <c r="A12" s="73" t="s">
        <v>171</v>
      </c>
      <c r="B12" s="74">
        <v>8</v>
      </c>
      <c r="C12" s="136">
        <v>6985120.4000000004</v>
      </c>
      <c r="D12" s="137"/>
    </row>
    <row r="13" spans="1:4" x14ac:dyDescent="0.2">
      <c r="A13" s="73" t="s">
        <v>55</v>
      </c>
      <c r="B13" s="74">
        <v>9</v>
      </c>
      <c r="C13" s="138">
        <f>C8+C9-C10-C11-C12</f>
        <v>-47998156.049999997</v>
      </c>
      <c r="D13" s="139">
        <f>D8+D9-D10-D11-D12</f>
        <v>0</v>
      </c>
    </row>
    <row r="14" spans="1:4" x14ac:dyDescent="0.2">
      <c r="A14" s="73" t="s">
        <v>69</v>
      </c>
      <c r="B14" s="74">
        <v>10</v>
      </c>
      <c r="C14" s="136">
        <v>4052008.34</v>
      </c>
      <c r="D14" s="137"/>
    </row>
    <row r="15" spans="1:4" x14ac:dyDescent="0.2">
      <c r="A15" s="73" t="s">
        <v>70</v>
      </c>
      <c r="B15" s="74">
        <v>11</v>
      </c>
      <c r="C15" s="136">
        <v>1605000</v>
      </c>
      <c r="D15" s="137"/>
    </row>
    <row r="16" spans="1:4" x14ac:dyDescent="0.2">
      <c r="A16" s="73" t="s">
        <v>71</v>
      </c>
      <c r="B16" s="74">
        <v>12</v>
      </c>
      <c r="C16" s="136">
        <v>117056.76</v>
      </c>
      <c r="D16" s="137"/>
    </row>
    <row r="17" spans="1:4" x14ac:dyDescent="0.2">
      <c r="A17" s="73" t="s">
        <v>72</v>
      </c>
      <c r="B17" s="74">
        <v>13</v>
      </c>
      <c r="C17" s="136">
        <v>45552.43</v>
      </c>
      <c r="D17" s="137"/>
    </row>
    <row r="18" spans="1:4" x14ac:dyDescent="0.2">
      <c r="A18" s="73" t="s">
        <v>56</v>
      </c>
      <c r="B18" s="74">
        <v>14</v>
      </c>
      <c r="C18" s="138">
        <f>C13+C14+C15+C16-C17</f>
        <v>-42269643.380000003</v>
      </c>
      <c r="D18" s="139">
        <f>D13+D14+D15+D16-D17</f>
        <v>0</v>
      </c>
    </row>
    <row r="19" spans="1:4" x14ac:dyDescent="0.2">
      <c r="A19" s="73" t="s">
        <v>73</v>
      </c>
      <c r="B19" s="74">
        <v>15</v>
      </c>
      <c r="C19" s="136">
        <v>84866</v>
      </c>
      <c r="D19" s="140"/>
    </row>
    <row r="20" spans="1:4" x14ac:dyDescent="0.2">
      <c r="A20" s="73" t="s">
        <v>74</v>
      </c>
      <c r="B20" s="74">
        <v>16</v>
      </c>
      <c r="C20" s="136"/>
      <c r="D20" s="137"/>
    </row>
    <row r="21" spans="1:4" x14ac:dyDescent="0.2">
      <c r="A21" s="73" t="s">
        <v>57</v>
      </c>
      <c r="B21" s="74">
        <v>17</v>
      </c>
      <c r="C21" s="138">
        <f>C18-C19-C20</f>
        <v>-42354509.380000003</v>
      </c>
      <c r="D21" s="139">
        <f>D18-D19-D20</f>
        <v>0</v>
      </c>
    </row>
    <row r="22" spans="1:4" x14ac:dyDescent="0.2">
      <c r="A22" s="77" t="s">
        <v>75</v>
      </c>
      <c r="B22" s="74">
        <v>18</v>
      </c>
      <c r="C22" s="138">
        <f>资产负债表!G40</f>
        <v>8608971.5399999991</v>
      </c>
      <c r="D22" s="137"/>
    </row>
    <row r="23" spans="1:4" x14ac:dyDescent="0.2">
      <c r="A23" s="77" t="s">
        <v>76</v>
      </c>
      <c r="B23" s="74">
        <v>19</v>
      </c>
      <c r="C23" s="136"/>
      <c r="D23" s="137"/>
    </row>
    <row r="24" spans="1:4" x14ac:dyDescent="0.2">
      <c r="A24" s="77" t="s">
        <v>42</v>
      </c>
      <c r="B24" s="74">
        <v>20</v>
      </c>
      <c r="C24" s="138">
        <f>C21+C22+C23</f>
        <v>-33745537.840000004</v>
      </c>
      <c r="D24" s="139">
        <f>D21+D22+D23</f>
        <v>0</v>
      </c>
    </row>
    <row r="25" spans="1:4" x14ac:dyDescent="0.2">
      <c r="A25" s="77" t="s">
        <v>77</v>
      </c>
      <c r="B25" s="74">
        <v>21</v>
      </c>
      <c r="C25" s="136"/>
      <c r="D25" s="137"/>
    </row>
    <row r="26" spans="1:4" x14ac:dyDescent="0.2">
      <c r="A26" s="77" t="s">
        <v>78</v>
      </c>
      <c r="B26" s="74">
        <v>22</v>
      </c>
      <c r="C26" s="136"/>
      <c r="D26" s="137"/>
    </row>
    <row r="27" spans="1:4" x14ac:dyDescent="0.2">
      <c r="A27" s="77" t="s">
        <v>79</v>
      </c>
      <c r="B27" s="74">
        <v>23</v>
      </c>
      <c r="C27" s="136"/>
      <c r="D27" s="141"/>
    </row>
    <row r="28" spans="1:4" x14ac:dyDescent="0.2">
      <c r="A28" s="77" t="s">
        <v>80</v>
      </c>
      <c r="B28" s="74">
        <v>24</v>
      </c>
      <c r="C28" s="136"/>
      <c r="D28" s="137"/>
    </row>
    <row r="29" spans="1:4" x14ac:dyDescent="0.2">
      <c r="A29" s="77" t="s">
        <v>81</v>
      </c>
      <c r="B29" s="74">
        <v>25</v>
      </c>
      <c r="C29" s="136"/>
      <c r="D29" s="137"/>
    </row>
    <row r="30" spans="1:4" x14ac:dyDescent="0.2">
      <c r="A30" s="77" t="s">
        <v>82</v>
      </c>
      <c r="B30" s="74">
        <v>26</v>
      </c>
      <c r="C30" s="136"/>
      <c r="D30" s="137"/>
    </row>
    <row r="31" spans="1:4" x14ac:dyDescent="0.2">
      <c r="A31" s="77" t="s">
        <v>43</v>
      </c>
      <c r="B31" s="74">
        <v>27</v>
      </c>
      <c r="C31" s="138">
        <f>C24-C25-C26-C27-C28-C29-C30</f>
        <v>-33745537.840000004</v>
      </c>
      <c r="D31" s="139">
        <f>D24-D25-D26-D27-D28-D29-D30</f>
        <v>0</v>
      </c>
    </row>
    <row r="32" spans="1:4" x14ac:dyDescent="0.2">
      <c r="A32" s="77" t="s">
        <v>83</v>
      </c>
      <c r="B32" s="74">
        <v>28</v>
      </c>
      <c r="C32" s="136"/>
      <c r="D32" s="137"/>
    </row>
    <row r="33" spans="1:4" x14ac:dyDescent="0.2">
      <c r="A33" s="77" t="s">
        <v>84</v>
      </c>
      <c r="B33" s="74">
        <v>29</v>
      </c>
      <c r="C33" s="136"/>
      <c r="D33" s="137"/>
    </row>
    <row r="34" spans="1:4" x14ac:dyDescent="0.2">
      <c r="A34" s="77" t="s">
        <v>85</v>
      </c>
      <c r="B34" s="74">
        <v>30</v>
      </c>
      <c r="C34" s="136"/>
      <c r="D34" s="137"/>
    </row>
    <row r="35" spans="1:4" x14ac:dyDescent="0.2">
      <c r="A35" s="77" t="s">
        <v>86</v>
      </c>
      <c r="B35" s="74">
        <v>31</v>
      </c>
      <c r="C35" s="136"/>
      <c r="D35" s="137"/>
    </row>
    <row r="36" spans="1:4" x14ac:dyDescent="0.2">
      <c r="A36" s="79" t="s">
        <v>44</v>
      </c>
      <c r="B36" s="80">
        <v>32</v>
      </c>
      <c r="C36" s="142">
        <f>C31-C32-C33-C34-C35</f>
        <v>-33745537.840000004</v>
      </c>
      <c r="D36" s="143">
        <f>D31-D32-D33-D34-D35</f>
        <v>0</v>
      </c>
    </row>
    <row r="37" spans="1:4" x14ac:dyDescent="0.2">
      <c r="A37" s="17"/>
      <c r="B37" s="10"/>
      <c r="C37" s="11"/>
      <c r="D37" s="9"/>
    </row>
    <row r="38" spans="1:4" x14ac:dyDescent="0.2">
      <c r="A38" s="22" t="s">
        <v>58</v>
      </c>
      <c r="B38" s="23"/>
      <c r="C38" s="24"/>
      <c r="D38" s="24"/>
    </row>
    <row r="39" spans="1:4" ht="14.25" x14ac:dyDescent="0.15">
      <c r="A39" s="70" t="s">
        <v>59</v>
      </c>
      <c r="B39" s="71" t="s">
        <v>38</v>
      </c>
      <c r="C39" s="81" t="s">
        <v>39</v>
      </c>
      <c r="D39" s="82" t="s">
        <v>45</v>
      </c>
    </row>
    <row r="40" spans="1:4" x14ac:dyDescent="0.2">
      <c r="A40" s="77" t="s">
        <v>60</v>
      </c>
      <c r="B40" s="74">
        <v>1</v>
      </c>
      <c r="C40" s="75"/>
      <c r="D40" s="78"/>
    </row>
    <row r="41" spans="1:4" x14ac:dyDescent="0.2">
      <c r="A41" s="77" t="s">
        <v>61</v>
      </c>
      <c r="B41" s="74">
        <v>2</v>
      </c>
      <c r="C41" s="75"/>
      <c r="D41" s="78"/>
    </row>
    <row r="42" spans="1:4" x14ac:dyDescent="0.2">
      <c r="A42" s="77" t="s">
        <v>62</v>
      </c>
      <c r="B42" s="74">
        <v>3</v>
      </c>
      <c r="C42" s="75"/>
      <c r="D42" s="78"/>
    </row>
    <row r="43" spans="1:4" x14ac:dyDescent="0.2">
      <c r="A43" s="77" t="s">
        <v>87</v>
      </c>
      <c r="B43" s="74">
        <v>4</v>
      </c>
      <c r="C43" s="75"/>
      <c r="D43" s="78"/>
    </row>
    <row r="44" spans="1:4" x14ac:dyDescent="0.2">
      <c r="A44" s="77" t="s">
        <v>63</v>
      </c>
      <c r="B44" s="74">
        <v>5</v>
      </c>
      <c r="C44" s="75"/>
      <c r="D44" s="78"/>
    </row>
    <row r="45" spans="1:4" x14ac:dyDescent="0.2">
      <c r="A45" s="79" t="s">
        <v>88</v>
      </c>
      <c r="B45" s="80">
        <v>6</v>
      </c>
      <c r="C45" s="83"/>
      <c r="D45" s="84"/>
    </row>
    <row r="46" spans="1:4" s="2" customFormat="1" ht="14.25" customHeight="1" x14ac:dyDescent="0.2">
      <c r="A46" s="87" t="str">
        <f>CONCATENATE("企业负责人：",基本信息录入!E5)</f>
        <v>企业负责人：张三</v>
      </c>
      <c r="B46" s="232" t="str">
        <f>CONCATENATE("财务负责人：",基本信息录入!E6)</f>
        <v>财务负责人：李四</v>
      </c>
      <c r="C46" s="232"/>
      <c r="D46" s="88" t="str">
        <f>CONCATENATE("制表人：",基本信息录入!E7)</f>
        <v>制表人：王五</v>
      </c>
    </row>
  </sheetData>
  <mergeCells count="4">
    <mergeCell ref="A1:D1"/>
    <mergeCell ref="A2:D2"/>
    <mergeCell ref="B3:C3"/>
    <mergeCell ref="B46:C46"/>
  </mergeCells>
  <phoneticPr fontId="2" type="noConversion"/>
  <printOptions horizontalCentered="1"/>
  <pageMargins left="0.55118110236220474" right="0.35433070866141736" top="0.78740157480314965" bottom="0.59055118110236227" header="0.51181102362204722" footer="0.51181102362204722"/>
  <pageSetup paperSize="9" orientation="portrait" blackAndWhite="1" horizontalDpi="180" verticalDpi="180" r:id="rId1"/>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E63"/>
  <sheetViews>
    <sheetView workbookViewId="0">
      <selection activeCell="C45" sqref="C45"/>
    </sheetView>
  </sheetViews>
  <sheetFormatPr defaultRowHeight="15" x14ac:dyDescent="0.2"/>
  <cols>
    <col min="1" max="1" width="3.5" style="5" customWidth="1"/>
    <col min="2" max="2" width="46.25" style="1" customWidth="1"/>
    <col min="3" max="3" width="16.625" style="3" customWidth="1"/>
    <col min="4" max="4" width="8.625" style="6" customWidth="1"/>
    <col min="5" max="5" width="22.875" customWidth="1"/>
  </cols>
  <sheetData>
    <row r="1" spans="1:5" ht="20.25" customHeight="1" x14ac:dyDescent="0.15">
      <c r="A1" s="233" t="s">
        <v>186</v>
      </c>
      <c r="B1" s="234"/>
      <c r="C1" s="235"/>
      <c r="D1" s="96"/>
    </row>
    <row r="2" spans="1:5" s="4" customFormat="1" ht="13.5" customHeight="1" x14ac:dyDescent="0.2">
      <c r="A2" s="85" t="s">
        <v>35</v>
      </c>
      <c r="B2" s="86" t="s">
        <v>2</v>
      </c>
      <c r="C2" s="99" t="s">
        <v>3</v>
      </c>
      <c r="D2" s="109"/>
    </row>
    <row r="3" spans="1:5" ht="13.5" customHeight="1" x14ac:dyDescent="0.2">
      <c r="A3" s="100">
        <v>1</v>
      </c>
      <c r="B3" s="164" t="s">
        <v>211</v>
      </c>
      <c r="C3" s="55">
        <v>4245563.6500000004</v>
      </c>
      <c r="D3" s="101"/>
    </row>
    <row r="4" spans="1:5" ht="13.5" customHeight="1" x14ac:dyDescent="0.2">
      <c r="A4" s="100"/>
      <c r="B4" s="155" t="s">
        <v>208</v>
      </c>
      <c r="C4" s="55"/>
      <c r="D4" s="101"/>
    </row>
    <row r="5" spans="1:5" ht="13.5" customHeight="1" x14ac:dyDescent="0.2">
      <c r="A5" s="100"/>
      <c r="B5" s="155" t="s">
        <v>209</v>
      </c>
      <c r="C5" s="147"/>
      <c r="D5" s="101"/>
    </row>
    <row r="6" spans="1:5" ht="13.5" customHeight="1" x14ac:dyDescent="0.2">
      <c r="A6" s="100"/>
      <c r="B6" s="155" t="s">
        <v>210</v>
      </c>
      <c r="C6" s="147"/>
      <c r="D6" s="101"/>
    </row>
    <row r="7" spans="1:5" ht="13.5" customHeight="1" x14ac:dyDescent="0.2">
      <c r="A7" s="100"/>
      <c r="B7" s="155" t="s">
        <v>212</v>
      </c>
      <c r="C7" s="147"/>
      <c r="D7" s="101"/>
    </row>
    <row r="8" spans="1:5" ht="13.5" customHeight="1" x14ac:dyDescent="0.2">
      <c r="A8" s="100"/>
      <c r="B8" s="155" t="s">
        <v>213</v>
      </c>
      <c r="C8" s="147"/>
      <c r="D8" s="101"/>
    </row>
    <row r="9" spans="1:5" ht="13.5" customHeight="1" x14ac:dyDescent="0.2">
      <c r="A9" s="100"/>
      <c r="B9" s="164" t="s">
        <v>214</v>
      </c>
      <c r="C9" s="147"/>
      <c r="D9" s="101"/>
    </row>
    <row r="10" spans="1:5" ht="13.5" customHeight="1" x14ac:dyDescent="0.2">
      <c r="A10" s="100"/>
      <c r="B10" s="167" t="s">
        <v>221</v>
      </c>
      <c r="C10" s="168">
        <f>SUM(C3:C9)</f>
        <v>4245563.6500000004</v>
      </c>
      <c r="D10" s="151" t="s">
        <v>228</v>
      </c>
    </row>
    <row r="11" spans="1:5" ht="13.5" customHeight="1" x14ac:dyDescent="0.2">
      <c r="A11" s="100">
        <v>2</v>
      </c>
      <c r="B11" s="98" t="s">
        <v>222</v>
      </c>
      <c r="C11" s="55">
        <v>188656356.68000001</v>
      </c>
      <c r="D11" s="150">
        <v>0.17</v>
      </c>
    </row>
    <row r="12" spans="1:5" ht="13.5" customHeight="1" x14ac:dyDescent="0.2">
      <c r="A12" s="100"/>
      <c r="B12" s="98" t="s">
        <v>223</v>
      </c>
      <c r="C12" s="55">
        <v>754635.76</v>
      </c>
      <c r="D12" s="150">
        <v>0.13</v>
      </c>
    </row>
    <row r="13" spans="1:5" ht="13.5" customHeight="1" x14ac:dyDescent="0.2">
      <c r="A13" s="100"/>
      <c r="B13" s="98" t="s">
        <v>224</v>
      </c>
      <c r="C13" s="55">
        <v>154753.32</v>
      </c>
      <c r="D13" s="150">
        <v>0.06</v>
      </c>
    </row>
    <row r="14" spans="1:5" ht="13.5" customHeight="1" x14ac:dyDescent="0.2">
      <c r="A14" s="100"/>
      <c r="B14" s="98" t="s">
        <v>225</v>
      </c>
      <c r="C14" s="55">
        <v>83634.2</v>
      </c>
      <c r="D14" s="150">
        <v>0.04</v>
      </c>
    </row>
    <row r="15" spans="1:5" ht="13.5" customHeight="1" x14ac:dyDescent="0.2">
      <c r="A15" s="100"/>
      <c r="B15" s="178" t="s">
        <v>232</v>
      </c>
      <c r="C15" s="179"/>
      <c r="D15" s="150"/>
      <c r="E15" s="181" t="s">
        <v>233</v>
      </c>
    </row>
    <row r="16" spans="1:5" ht="13.5" customHeight="1" x14ac:dyDescent="0.2">
      <c r="A16" s="100"/>
      <c r="B16" s="90" t="s">
        <v>4</v>
      </c>
      <c r="C16" s="89">
        <f>C11*D11+C12*D12+C13*D13+C14*D14</f>
        <v>32182313.850000001</v>
      </c>
      <c r="D16" s="150"/>
      <c r="E16" s="180" t="str">
        <f>IF(SUM(C11:C15)=利润及利润分配表!C5," ","主营业务收入合计与利润表不符！")</f>
        <v xml:space="preserve"> </v>
      </c>
    </row>
    <row r="17" spans="1:5" ht="13.5" customHeight="1" x14ac:dyDescent="0.2">
      <c r="A17" s="100"/>
      <c r="B17" s="98" t="s">
        <v>226</v>
      </c>
      <c r="C17" s="55">
        <v>148358204.19</v>
      </c>
      <c r="D17" s="150">
        <v>0.17</v>
      </c>
    </row>
    <row r="18" spans="1:5" ht="13.5" customHeight="1" x14ac:dyDescent="0.2">
      <c r="A18" s="100"/>
      <c r="B18" s="98" t="s">
        <v>227</v>
      </c>
      <c r="C18" s="55">
        <v>574968.14</v>
      </c>
      <c r="D18" s="150">
        <v>0.13</v>
      </c>
    </row>
    <row r="19" spans="1:5" ht="13.5" customHeight="1" x14ac:dyDescent="0.2">
      <c r="A19" s="100"/>
      <c r="B19" s="178" t="s">
        <v>229</v>
      </c>
      <c r="C19" s="179"/>
      <c r="D19" s="150"/>
    </row>
    <row r="20" spans="1:5" ht="13.5" customHeight="1" x14ac:dyDescent="0.2">
      <c r="A20" s="100"/>
      <c r="B20" s="178" t="s">
        <v>230</v>
      </c>
      <c r="C20" s="179"/>
      <c r="D20" s="150"/>
      <c r="E20" s="181" t="str">
        <f>IF(SUM(C17:C20)=利润及利润分配表!C6," ","主营业务成本合计与利润表不符！")</f>
        <v>主营业务成本合计与利润表不符！</v>
      </c>
    </row>
    <row r="21" spans="1:5" ht="13.5" customHeight="1" x14ac:dyDescent="0.2">
      <c r="A21" s="100"/>
      <c r="B21" s="98" t="s">
        <v>31</v>
      </c>
      <c r="C21" s="55">
        <v>41965308.770000003</v>
      </c>
      <c r="D21" s="150">
        <v>0.17</v>
      </c>
      <c r="E21" s="110"/>
    </row>
    <row r="22" spans="1:5" ht="13.5" customHeight="1" x14ac:dyDescent="0.2">
      <c r="A22" s="100"/>
      <c r="B22" s="98" t="s">
        <v>32</v>
      </c>
      <c r="C22" s="55">
        <v>882868.75</v>
      </c>
      <c r="D22" s="150">
        <v>0.13</v>
      </c>
      <c r="E22" s="26"/>
    </row>
    <row r="23" spans="1:5" ht="13.5" customHeight="1" x14ac:dyDescent="0.2">
      <c r="A23" s="100"/>
      <c r="B23" s="178" t="s">
        <v>231</v>
      </c>
      <c r="C23" s="179"/>
      <c r="D23" s="150"/>
      <c r="E23" s="182" t="str">
        <f>IF(SUM(C21:C23)=资产负债表!D15-资产负债表!C15," ","存货增加额与资产负债表不符！")</f>
        <v xml:space="preserve"> </v>
      </c>
    </row>
    <row r="24" spans="1:5" ht="13.5" customHeight="1" x14ac:dyDescent="0.2">
      <c r="A24" s="100"/>
      <c r="B24" s="90" t="s">
        <v>11</v>
      </c>
      <c r="C24" s="111">
        <f>C17*D17+C18*D18+C21*D21+C22*D22</f>
        <v>32544516</v>
      </c>
      <c r="D24" s="152"/>
    </row>
    <row r="25" spans="1:5" ht="13.5" customHeight="1" x14ac:dyDescent="0.2">
      <c r="A25" s="100"/>
      <c r="B25" s="94" t="s">
        <v>28</v>
      </c>
      <c r="C25" s="89">
        <f>C16-C24</f>
        <v>-362202.15</v>
      </c>
      <c r="D25" s="152"/>
    </row>
    <row r="26" spans="1:5" ht="13.5" customHeight="1" x14ac:dyDescent="0.2">
      <c r="A26" s="100"/>
      <c r="B26" s="94" t="s">
        <v>0</v>
      </c>
      <c r="C26" s="89">
        <f>利润及利润分配表!C7</f>
        <v>579130.31999999995</v>
      </c>
      <c r="D26" s="152"/>
    </row>
    <row r="27" spans="1:5" ht="13.5" customHeight="1" x14ac:dyDescent="0.2">
      <c r="A27" s="100"/>
      <c r="B27" s="94" t="s">
        <v>29</v>
      </c>
      <c r="C27" s="89"/>
      <c r="D27" s="153">
        <v>0.15</v>
      </c>
    </row>
    <row r="28" spans="1:5" ht="13.5" customHeight="1" x14ac:dyDescent="0.2">
      <c r="A28" s="100"/>
      <c r="B28" s="154" t="s">
        <v>30</v>
      </c>
      <c r="C28" s="149">
        <v>2731.17</v>
      </c>
      <c r="D28" s="101"/>
    </row>
    <row r="29" spans="1:5" ht="13.5" customHeight="1" x14ac:dyDescent="0.2">
      <c r="A29" s="100"/>
      <c r="B29" s="94" t="s">
        <v>33</v>
      </c>
      <c r="C29" s="55"/>
      <c r="D29" s="101"/>
    </row>
    <row r="30" spans="1:5" ht="13.5" customHeight="1" x14ac:dyDescent="0.2">
      <c r="A30" s="100"/>
      <c r="B30" s="169" t="s">
        <v>220</v>
      </c>
      <c r="C30" s="168">
        <f>(C25+C26+C27+C28+C29)-(资产负债表!H13+资产负债表!H14-资产负债表!G13-资产负债表!G14)</f>
        <v>2154458.4900000002</v>
      </c>
      <c r="D30" s="101"/>
    </row>
    <row r="31" spans="1:5" ht="13.5" customHeight="1" x14ac:dyDescent="0.2">
      <c r="A31" s="100">
        <v>3</v>
      </c>
      <c r="B31" s="170" t="s">
        <v>202</v>
      </c>
      <c r="C31" s="168">
        <f>SUM(C32:C36)</f>
        <v>1605000</v>
      </c>
      <c r="D31" s="101"/>
    </row>
    <row r="32" spans="1:5" ht="13.5" customHeight="1" x14ac:dyDescent="0.2">
      <c r="A32" s="100"/>
      <c r="B32" s="165" t="s">
        <v>201</v>
      </c>
      <c r="C32" s="55"/>
      <c r="D32" s="101"/>
    </row>
    <row r="33" spans="1:4" ht="13.5" customHeight="1" x14ac:dyDescent="0.2">
      <c r="A33" s="100"/>
      <c r="B33" s="165" t="s">
        <v>189</v>
      </c>
      <c r="C33" s="55"/>
      <c r="D33" s="101"/>
    </row>
    <row r="34" spans="1:4" ht="13.5" customHeight="1" x14ac:dyDescent="0.2">
      <c r="A34" s="100"/>
      <c r="B34" s="165" t="s">
        <v>190</v>
      </c>
      <c r="C34" s="55"/>
      <c r="D34" s="101"/>
    </row>
    <row r="35" spans="1:4" ht="13.5" customHeight="1" x14ac:dyDescent="0.2">
      <c r="A35" s="100"/>
      <c r="B35" s="165" t="s">
        <v>191</v>
      </c>
      <c r="C35" s="136">
        <v>1605000</v>
      </c>
      <c r="D35" s="101"/>
    </row>
    <row r="36" spans="1:4" ht="13.5" customHeight="1" x14ac:dyDescent="0.2">
      <c r="A36" s="100"/>
      <c r="B36" s="165" t="s">
        <v>200</v>
      </c>
      <c r="C36" s="55"/>
      <c r="D36" s="101"/>
    </row>
    <row r="37" spans="1:4" ht="13.5" customHeight="1" x14ac:dyDescent="0.2">
      <c r="A37" s="100">
        <v>4</v>
      </c>
      <c r="B37" s="175" t="s">
        <v>204</v>
      </c>
      <c r="C37" s="168">
        <f>C38+C39+C42</f>
        <v>7039957.5</v>
      </c>
      <c r="D37" s="101"/>
    </row>
    <row r="38" spans="1:4" ht="13.5" customHeight="1" x14ac:dyDescent="0.2">
      <c r="A38" s="100"/>
      <c r="B38" s="164" t="s">
        <v>215</v>
      </c>
      <c r="C38" s="55"/>
      <c r="D38" s="101"/>
    </row>
    <row r="39" spans="1:4" ht="13.5" customHeight="1" x14ac:dyDescent="0.2">
      <c r="A39" s="100"/>
      <c r="B39" s="164" t="s">
        <v>216</v>
      </c>
      <c r="C39" s="55"/>
      <c r="D39" s="101"/>
    </row>
    <row r="40" spans="1:4" ht="13.5" customHeight="1" x14ac:dyDescent="0.2">
      <c r="A40" s="100"/>
      <c r="B40" s="50" t="s">
        <v>217</v>
      </c>
      <c r="C40" s="55">
        <v>7039957.5</v>
      </c>
      <c r="D40" s="101"/>
    </row>
    <row r="41" spans="1:4" ht="13.5" customHeight="1" x14ac:dyDescent="0.2">
      <c r="A41" s="100"/>
      <c r="B41" s="50" t="s">
        <v>219</v>
      </c>
      <c r="C41" s="55"/>
      <c r="D41" s="101"/>
    </row>
    <row r="42" spans="1:4" ht="13.5" customHeight="1" x14ac:dyDescent="0.2">
      <c r="A42" s="100"/>
      <c r="B42" s="164" t="s">
        <v>218</v>
      </c>
      <c r="C42" s="89">
        <f>C40-C41</f>
        <v>7039957.5</v>
      </c>
      <c r="D42" s="101"/>
    </row>
    <row r="43" spans="1:4" ht="13.5" customHeight="1" x14ac:dyDescent="0.2">
      <c r="A43" s="102">
        <v>5</v>
      </c>
      <c r="B43" s="171" t="s">
        <v>203</v>
      </c>
      <c r="C43" s="172">
        <f>SUM(C44:C51)</f>
        <v>0</v>
      </c>
      <c r="D43" s="97" t="s">
        <v>1</v>
      </c>
    </row>
    <row r="44" spans="1:4" ht="13.5" customHeight="1" x14ac:dyDescent="0.2">
      <c r="A44" s="102"/>
      <c r="B44" s="164" t="s">
        <v>192</v>
      </c>
      <c r="C44" s="89"/>
      <c r="D44" s="103">
        <v>5.0000000000000001E-3</v>
      </c>
    </row>
    <row r="45" spans="1:4" ht="13.5" customHeight="1" x14ac:dyDescent="0.2">
      <c r="A45" s="102"/>
      <c r="B45" s="166" t="s">
        <v>193</v>
      </c>
      <c r="C45" s="104"/>
      <c r="D45" s="105"/>
    </row>
    <row r="46" spans="1:4" ht="13.5" customHeight="1" x14ac:dyDescent="0.2">
      <c r="A46" s="102"/>
      <c r="B46" s="166" t="s">
        <v>194</v>
      </c>
      <c r="C46" s="104"/>
      <c r="D46" s="105"/>
    </row>
    <row r="47" spans="1:4" ht="13.5" customHeight="1" x14ac:dyDescent="0.2">
      <c r="A47" s="102"/>
      <c r="B47" s="166" t="s">
        <v>195</v>
      </c>
      <c r="C47" s="104"/>
      <c r="D47" s="105"/>
    </row>
    <row r="48" spans="1:4" ht="13.5" customHeight="1" x14ac:dyDescent="0.2">
      <c r="A48" s="102"/>
      <c r="B48" s="166" t="s">
        <v>196</v>
      </c>
      <c r="C48" s="106">
        <f>资产负债表!D29-资产负债表!C29</f>
        <v>0</v>
      </c>
      <c r="D48" s="105"/>
    </row>
    <row r="49" spans="1:4" ht="13.5" customHeight="1" x14ac:dyDescent="0.2">
      <c r="A49" s="102"/>
      <c r="B49" s="166" t="s">
        <v>197</v>
      </c>
      <c r="C49" s="104"/>
      <c r="D49" s="105"/>
    </row>
    <row r="50" spans="1:4" ht="13.5" customHeight="1" x14ac:dyDescent="0.2">
      <c r="A50" s="102"/>
      <c r="B50" s="166" t="s">
        <v>198</v>
      </c>
      <c r="C50" s="104"/>
      <c r="D50" s="105"/>
    </row>
    <row r="51" spans="1:4" ht="13.5" customHeight="1" x14ac:dyDescent="0.2">
      <c r="A51" s="102"/>
      <c r="B51" s="166" t="s">
        <v>199</v>
      </c>
      <c r="C51" s="104"/>
      <c r="D51" s="107"/>
    </row>
    <row r="52" spans="1:4" ht="13.5" customHeight="1" x14ac:dyDescent="0.2">
      <c r="A52" s="100">
        <v>6</v>
      </c>
      <c r="B52" s="59" t="s">
        <v>5</v>
      </c>
      <c r="C52" s="55"/>
      <c r="D52" s="101"/>
    </row>
    <row r="53" spans="1:4" ht="13.5" customHeight="1" x14ac:dyDescent="0.2">
      <c r="A53" s="100">
        <v>7</v>
      </c>
      <c r="B53" s="59" t="s">
        <v>6</v>
      </c>
      <c r="C53" s="55"/>
      <c r="D53" s="101"/>
    </row>
    <row r="54" spans="1:4" ht="13.5" customHeight="1" x14ac:dyDescent="0.2">
      <c r="A54" s="100">
        <v>8</v>
      </c>
      <c r="B54" s="59" t="s">
        <v>7</v>
      </c>
      <c r="C54" s="55"/>
      <c r="D54" s="101"/>
    </row>
    <row r="55" spans="1:4" ht="13.5" customHeight="1" x14ac:dyDescent="0.2">
      <c r="A55" s="100">
        <v>9</v>
      </c>
      <c r="B55" s="163" t="s">
        <v>188</v>
      </c>
      <c r="C55" s="55">
        <v>45552.43</v>
      </c>
      <c r="D55" s="101"/>
    </row>
    <row r="56" spans="1:4" ht="13.5" customHeight="1" x14ac:dyDescent="0.2">
      <c r="A56" s="100">
        <v>10</v>
      </c>
      <c r="B56" s="59" t="s">
        <v>36</v>
      </c>
      <c r="C56" s="55"/>
      <c r="D56" s="101"/>
    </row>
    <row r="57" spans="1:4" ht="13.5" customHeight="1" x14ac:dyDescent="0.2">
      <c r="A57" s="100">
        <v>11</v>
      </c>
      <c r="B57" s="59" t="s">
        <v>187</v>
      </c>
      <c r="C57" s="55"/>
      <c r="D57" s="101"/>
    </row>
    <row r="58" spans="1:4" ht="13.5" customHeight="1" x14ac:dyDescent="0.2">
      <c r="A58" s="100"/>
      <c r="B58" s="59" t="s">
        <v>8</v>
      </c>
      <c r="C58" s="55"/>
      <c r="D58" s="101"/>
    </row>
    <row r="59" spans="1:4" ht="13.5" customHeight="1" x14ac:dyDescent="0.2">
      <c r="A59" s="100"/>
      <c r="B59" s="173" t="s">
        <v>205</v>
      </c>
      <c r="C59" s="168">
        <f>SUM(C57:C58)</f>
        <v>0</v>
      </c>
      <c r="D59" s="101"/>
    </row>
    <row r="60" spans="1:4" ht="13.5" customHeight="1" x14ac:dyDescent="0.2">
      <c r="A60" s="100">
        <v>12</v>
      </c>
      <c r="B60" s="59" t="s">
        <v>9</v>
      </c>
      <c r="C60" s="55"/>
      <c r="D60" s="101"/>
    </row>
    <row r="61" spans="1:4" ht="13.5" customHeight="1" x14ac:dyDescent="0.2">
      <c r="A61" s="100">
        <v>13</v>
      </c>
      <c r="B61" s="59" t="s">
        <v>10</v>
      </c>
      <c r="C61" s="55"/>
      <c r="D61" s="101"/>
    </row>
    <row r="62" spans="1:4" ht="13.5" customHeight="1" x14ac:dyDescent="0.2">
      <c r="A62" s="100">
        <v>14</v>
      </c>
      <c r="B62" s="59" t="s">
        <v>206</v>
      </c>
      <c r="C62" s="95"/>
    </row>
    <row r="63" spans="1:4" ht="13.5" customHeight="1" x14ac:dyDescent="0.2">
      <c r="A63" s="108">
        <v>15</v>
      </c>
      <c r="B63" s="174" t="s">
        <v>207</v>
      </c>
      <c r="C63" s="148"/>
    </row>
  </sheetData>
  <mergeCells count="1">
    <mergeCell ref="A1:C1"/>
  </mergeCells>
  <phoneticPr fontId="2" type="noConversion"/>
  <conditionalFormatting sqref="E16">
    <cfRule type="cellIs" dxfId="2" priority="1" stopIfTrue="1" operator="equal">
      <formula>"主营业务收入合计与利润表不符！"</formula>
    </cfRule>
  </conditionalFormatting>
  <conditionalFormatting sqref="E20">
    <cfRule type="cellIs" dxfId="1" priority="2" stopIfTrue="1" operator="equal">
      <formula>"主营业务成本合计与利润表不符！"</formula>
    </cfRule>
  </conditionalFormatting>
  <conditionalFormatting sqref="E23">
    <cfRule type="cellIs" dxfId="0" priority="3" stopIfTrue="1" operator="equal">
      <formula>"存货增加额与资产负债表不符！"</formula>
    </cfRule>
  </conditionalFormatting>
  <printOptions horizontalCentered="1"/>
  <pageMargins left="0" right="0" top="0.39370078740157483" bottom="0.19685039370078741" header="0.51181102362204722" footer="0.51181102362204722"/>
  <pageSetup paperSize="9" orientation="portrait" blackAndWhite="1" horizontalDpi="180" verticalDpi="180" r:id="rId1"/>
  <headerFooter alignWithMargins="0"/>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L343"/>
  <sheetViews>
    <sheetView topLeftCell="A25" workbookViewId="0">
      <selection activeCell="A39" sqref="A39"/>
    </sheetView>
  </sheetViews>
  <sheetFormatPr defaultRowHeight="15" x14ac:dyDescent="0.2"/>
  <cols>
    <col min="1" max="1" width="41.5" style="7" customWidth="1"/>
    <col min="2" max="2" width="4.5" style="7" customWidth="1"/>
    <col min="3" max="3" width="16.625" style="7" customWidth="1"/>
    <col min="4" max="4" width="43.625" style="7" customWidth="1"/>
    <col min="5" max="5" width="4" style="7" customWidth="1"/>
    <col min="6" max="6" width="16.625" style="7" customWidth="1"/>
    <col min="7" max="12" width="9" style="7"/>
  </cols>
  <sheetData>
    <row r="1" spans="1:12" s="21" customFormat="1" ht="21.75" customHeight="1" x14ac:dyDescent="0.35">
      <c r="A1" s="237" t="s">
        <v>23</v>
      </c>
      <c r="B1" s="238"/>
      <c r="C1" s="238"/>
      <c r="D1" s="238"/>
      <c r="E1" s="238"/>
      <c r="F1" s="238"/>
      <c r="G1" s="20"/>
      <c r="H1" s="20"/>
      <c r="I1" s="20"/>
      <c r="J1" s="20"/>
      <c r="K1" s="20"/>
      <c r="L1" s="20"/>
    </row>
    <row r="2" spans="1:12" s="187" customFormat="1" ht="13.5" customHeight="1" x14ac:dyDescent="0.15">
      <c r="A2" s="183"/>
      <c r="B2" s="183"/>
      <c r="C2" s="184" t="s">
        <v>46</v>
      </c>
      <c r="D2" s="185"/>
      <c r="E2" s="185"/>
      <c r="F2" s="186" t="s">
        <v>234</v>
      </c>
    </row>
    <row r="3" spans="1:12" s="187" customFormat="1" ht="13.5" customHeight="1" x14ac:dyDescent="0.15">
      <c r="A3" s="236" t="str">
        <f>CONCATENATE("编制单位：",基本信息录入!E3)</f>
        <v>编制单位：××公司</v>
      </c>
      <c r="B3" s="236"/>
      <c r="C3" s="239" t="str">
        <f>CONCATENATE("                                    ",LEFT(基本信息录入!E4,5),"度")</f>
        <v xml:space="preserve">                                    2004年度</v>
      </c>
      <c r="D3" s="239"/>
      <c r="E3" s="185"/>
      <c r="F3" s="186" t="s">
        <v>235</v>
      </c>
    </row>
    <row r="4" spans="1:12" s="187" customFormat="1" ht="13.5" customHeight="1" x14ac:dyDescent="0.15">
      <c r="A4" s="188" t="s">
        <v>236</v>
      </c>
      <c r="B4" s="189" t="s">
        <v>47</v>
      </c>
      <c r="C4" s="189" t="s">
        <v>237</v>
      </c>
      <c r="D4" s="189" t="s">
        <v>238</v>
      </c>
      <c r="E4" s="189" t="s">
        <v>47</v>
      </c>
      <c r="F4" s="190" t="s">
        <v>239</v>
      </c>
    </row>
    <row r="5" spans="1:12" s="187" customFormat="1" ht="13.5" customHeight="1" x14ac:dyDescent="0.15">
      <c r="A5" s="191" t="s">
        <v>48</v>
      </c>
      <c r="B5" s="192"/>
      <c r="C5" s="192"/>
      <c r="D5" s="193" t="s">
        <v>240</v>
      </c>
      <c r="E5" s="194"/>
      <c r="F5" s="195"/>
    </row>
    <row r="6" spans="1:12" s="200" customFormat="1" ht="13.5" customHeight="1" x14ac:dyDescent="0.15">
      <c r="A6" s="196" t="s">
        <v>241</v>
      </c>
      <c r="B6" s="194">
        <v>1</v>
      </c>
      <c r="C6" s="197">
        <f>利润及利润分配表!C5*1.17+(资产负债表!C8-资产负债表!D8)+(资产负债表!C11-资产负债表!D11)+(资产负债表!H9-资产负债表!G9)-表外数据录入!C41</f>
        <v>198380324.25999999</v>
      </c>
      <c r="D6" s="198" t="s">
        <v>242</v>
      </c>
      <c r="E6" s="194">
        <v>57</v>
      </c>
      <c r="F6" s="199">
        <f>利润及利润分配表!C21</f>
        <v>-42354509.380000003</v>
      </c>
    </row>
    <row r="7" spans="1:12" s="200" customFormat="1" ht="13.5" customHeight="1" x14ac:dyDescent="0.15">
      <c r="A7" s="196" t="s">
        <v>243</v>
      </c>
      <c r="B7" s="194">
        <v>3</v>
      </c>
      <c r="C7" s="197">
        <f>表外数据录入!C31</f>
        <v>1605000</v>
      </c>
      <c r="D7" s="198" t="s">
        <v>244</v>
      </c>
      <c r="E7" s="194">
        <v>58</v>
      </c>
      <c r="F7" s="199">
        <f>表外数据录入!C43</f>
        <v>0</v>
      </c>
    </row>
    <row r="8" spans="1:12" s="200" customFormat="1" ht="13.5" customHeight="1" x14ac:dyDescent="0.15">
      <c r="A8" s="196" t="s">
        <v>245</v>
      </c>
      <c r="B8" s="194">
        <v>8</v>
      </c>
      <c r="C8" s="197">
        <f>F38+C14-C6-C7-C26-C36-C37</f>
        <v>96038267.5</v>
      </c>
      <c r="D8" s="198" t="s">
        <v>246</v>
      </c>
      <c r="E8" s="194">
        <v>59</v>
      </c>
      <c r="F8" s="199">
        <f>资产负债表!D27-资产负债表!C27</f>
        <v>46955939.130000003</v>
      </c>
    </row>
    <row r="9" spans="1:12" s="200" customFormat="1" ht="13.5" customHeight="1" x14ac:dyDescent="0.15">
      <c r="A9" s="201" t="s">
        <v>49</v>
      </c>
      <c r="B9" s="194">
        <v>9</v>
      </c>
      <c r="C9" s="197">
        <f>SUM(C6:C8)</f>
        <v>296023591.75999999</v>
      </c>
      <c r="D9" s="198" t="s">
        <v>247</v>
      </c>
      <c r="E9" s="194">
        <v>60</v>
      </c>
      <c r="F9" s="199">
        <f>表外数据录入!C52</f>
        <v>0</v>
      </c>
    </row>
    <row r="10" spans="1:12" s="200" customFormat="1" ht="13.5" customHeight="1" x14ac:dyDescent="0.15">
      <c r="A10" s="196" t="s">
        <v>248</v>
      </c>
      <c r="B10" s="194">
        <v>10</v>
      </c>
      <c r="C10" s="197">
        <f>(利润及利润分配表!C6+资产负债表!D15-资产负债表!C15)*1.17+(资产负债表!G7-资产负债表!H7)+(资产负债表!G8-资产负债表!H8)+(资产负债表!D13-资产负债表!C13)</f>
        <v>212351383.16</v>
      </c>
      <c r="D10" s="198" t="s">
        <v>249</v>
      </c>
      <c r="E10" s="194">
        <v>61</v>
      </c>
      <c r="F10" s="199">
        <f>表外数据录入!C53</f>
        <v>0</v>
      </c>
    </row>
    <row r="11" spans="1:12" s="200" customFormat="1" ht="13.5" customHeight="1" x14ac:dyDescent="0.15">
      <c r="A11" s="196" t="s">
        <v>250</v>
      </c>
      <c r="B11" s="194">
        <v>12</v>
      </c>
      <c r="C11" s="197">
        <f>表外数据录入!C10</f>
        <v>4245563.6500000004</v>
      </c>
      <c r="D11" s="198" t="s">
        <v>251</v>
      </c>
      <c r="E11" s="194">
        <v>64</v>
      </c>
      <c r="F11" s="199">
        <f>资产负债表!C16-资产负债表!D16</f>
        <v>0</v>
      </c>
    </row>
    <row r="12" spans="1:12" s="200" customFormat="1" ht="13.5" customHeight="1" x14ac:dyDescent="0.15">
      <c r="A12" s="196" t="s">
        <v>252</v>
      </c>
      <c r="B12" s="194">
        <v>13</v>
      </c>
      <c r="C12" s="197">
        <f>表外数据录入!C30</f>
        <v>2154458.4900000002</v>
      </c>
      <c r="D12" s="198" t="s">
        <v>253</v>
      </c>
      <c r="E12" s="194">
        <v>65</v>
      </c>
      <c r="F12" s="199">
        <f>资产负债表!H16-资产负债表!G16</f>
        <v>-20264</v>
      </c>
    </row>
    <row r="13" spans="1:12" s="200" customFormat="1" ht="13.5" customHeight="1" x14ac:dyDescent="0.15">
      <c r="A13" s="196" t="s">
        <v>254</v>
      </c>
      <c r="B13" s="194">
        <v>18</v>
      </c>
      <c r="C13" s="197">
        <f>IF(((资产负债表!D12-资产负债表!C12)+利润及利润分配表!C17+利润及利润分配表!C11+利润及利润分配表!C10-现金流量表!C11+(C33-利润及利润分配表!C12)-(资产负债表!D27-资产负债表!C27)-(资产负债表!D11+资产负债表!D12)*0.005/0.995-表外数据录入!C28)&lt;0,ABS(((资产负债表!D12-资产负债表!C12)+利润及利润分配表!C17+利润及利润分配表!C11+利润及利润分配表!C10-现金流量表!C11+(C33-利润及利润分配表!C12)-(资产负债表!D27-资产负债表!C27)-(资产负债表!D11+资产负债表!D12)*0.005/0.995-表外数据录入!C28)*0.8)," ")</f>
        <v>11125162.49</v>
      </c>
      <c r="D13" s="198" t="s">
        <v>255</v>
      </c>
      <c r="E13" s="194">
        <v>66</v>
      </c>
      <c r="F13" s="199">
        <f>表外数据录入!C55</f>
        <v>45552.43</v>
      </c>
    </row>
    <row r="14" spans="1:12" s="200" customFormat="1" ht="13.5" customHeight="1" x14ac:dyDescent="0.15">
      <c r="A14" s="201" t="s">
        <v>50</v>
      </c>
      <c r="B14" s="194">
        <v>20</v>
      </c>
      <c r="C14" s="197">
        <f>SUM(C10:C13)</f>
        <v>229876567.78999999</v>
      </c>
      <c r="D14" s="198" t="s">
        <v>256</v>
      </c>
      <c r="E14" s="194">
        <v>67</v>
      </c>
      <c r="F14" s="199">
        <f>表外数据录入!C54</f>
        <v>0</v>
      </c>
    </row>
    <row r="15" spans="1:12" s="200" customFormat="1" ht="13.5" customHeight="1" x14ac:dyDescent="0.15">
      <c r="A15" s="202" t="s">
        <v>257</v>
      </c>
      <c r="B15" s="194">
        <v>21</v>
      </c>
      <c r="C15" s="197">
        <f>C9-C14</f>
        <v>66147023.969999999</v>
      </c>
      <c r="D15" s="198" t="s">
        <v>258</v>
      </c>
      <c r="E15" s="194">
        <v>68</v>
      </c>
      <c r="F15" s="199">
        <f>利润及利润分配表!C12</f>
        <v>6985120.4000000004</v>
      </c>
    </row>
    <row r="16" spans="1:12" s="200" customFormat="1" ht="13.5" customHeight="1" x14ac:dyDescent="0.15">
      <c r="A16" s="191" t="s">
        <v>51</v>
      </c>
      <c r="B16" s="194"/>
      <c r="C16" s="194"/>
      <c r="D16" s="198" t="s">
        <v>259</v>
      </c>
      <c r="E16" s="194">
        <v>69</v>
      </c>
      <c r="F16" s="199">
        <f>-利润及利润分配表!C14</f>
        <v>-4052008.34</v>
      </c>
    </row>
    <row r="17" spans="1:6" s="200" customFormat="1" ht="13.5" customHeight="1" x14ac:dyDescent="0.15">
      <c r="A17" s="196" t="s">
        <v>260</v>
      </c>
      <c r="B17" s="194">
        <v>22</v>
      </c>
      <c r="C17" s="197">
        <f>IF((资产负债表!D7+资产负债表!D24-资产负债表!C7-资产负债表!C24)&lt;0,ABS(资产负债表!D7+资产负债表!D24-资产负债表!C7-资产负债表!C24)," ")</f>
        <v>42797177.420000002</v>
      </c>
      <c r="D17" s="198" t="s">
        <v>261</v>
      </c>
      <c r="E17" s="194">
        <v>70</v>
      </c>
      <c r="F17" s="199">
        <f>(资产负债表!H29-资产负债表!G29)-(资产负债表!D41-资产负债表!C41)</f>
        <v>0</v>
      </c>
    </row>
    <row r="18" spans="1:6" s="200" customFormat="1" ht="13.5" customHeight="1" x14ac:dyDescent="0.15">
      <c r="A18" s="196" t="s">
        <v>262</v>
      </c>
      <c r="B18" s="194">
        <v>23</v>
      </c>
      <c r="C18" s="197">
        <f>表外数据录入!C56</f>
        <v>0</v>
      </c>
      <c r="D18" s="198" t="s">
        <v>263</v>
      </c>
      <c r="E18" s="194">
        <v>71</v>
      </c>
      <c r="F18" s="199">
        <f>资产负债表!C15-资产负债表!D15</f>
        <v>-42848177.520000003</v>
      </c>
    </row>
    <row r="19" spans="1:6" s="200" customFormat="1" ht="13.5" customHeight="1" x14ac:dyDescent="0.15">
      <c r="A19" s="196" t="s">
        <v>264</v>
      </c>
      <c r="B19" s="194">
        <v>25</v>
      </c>
      <c r="C19" s="197">
        <f>表外数据录入!C59</f>
        <v>0</v>
      </c>
      <c r="D19" s="198" t="s">
        <v>265</v>
      </c>
      <c r="E19" s="194">
        <v>72</v>
      </c>
      <c r="F19" s="199">
        <f>(资产负债表!C8+资产负债表!C9+资产负债表!C10+资产负债表!C11+资产负债表!C12+资产负债表!C13+资产负债表!C14)-(资产负债表!D8+资产负债表!D9+资产负债表!D10+资产负债表!D11+资产负债表!D12+资产负债表!D13+资产负债表!D14)</f>
        <v>6238142.9400000004</v>
      </c>
    </row>
    <row r="20" spans="1:6" s="200" customFormat="1" ht="13.5" customHeight="1" x14ac:dyDescent="0.15">
      <c r="A20" s="196" t="s">
        <v>266</v>
      </c>
      <c r="B20" s="194">
        <v>28</v>
      </c>
      <c r="C20" s="197">
        <f>表外数据录入!C60</f>
        <v>0</v>
      </c>
      <c r="D20" s="198" t="s">
        <v>267</v>
      </c>
      <c r="E20" s="194">
        <v>73</v>
      </c>
      <c r="F20" s="199">
        <f>资产负债表!H7+资产负债表!H8+资产负债表!H9+资产负债表!H10+资产负债表!H11+资产负债表!H12+资产负债表!H13+资产负债表!H14+资产负债表!H15+资产负债表!H16-资产负债表!G7-资产负债表!G8-资产负债表!G9-资产负债表!G10-资产负债表!G11-资产负债表!G12-资产负债表!G13-资产负债表!G14-资产负债表!G15-资产负债表!G16</f>
        <v>38228818.490000002</v>
      </c>
    </row>
    <row r="21" spans="1:6" s="200" customFormat="1" ht="13.5" customHeight="1" x14ac:dyDescent="0.15">
      <c r="A21" s="201" t="s">
        <v>49</v>
      </c>
      <c r="B21" s="194">
        <v>29</v>
      </c>
      <c r="C21" s="197">
        <f>SUM(C17:C20)</f>
        <v>42797177.420000002</v>
      </c>
      <c r="D21" s="198" t="s">
        <v>268</v>
      </c>
      <c r="E21" s="194">
        <v>74</v>
      </c>
      <c r="F21" s="199">
        <f>C15-F6-F7-F8-F9-F10-F11-F12-F13-F14-F15-F16-F17-F18-F19-F20</f>
        <v>56968409.82</v>
      </c>
    </row>
    <row r="22" spans="1:6" s="200" customFormat="1" ht="13.5" customHeight="1" x14ac:dyDescent="0.15">
      <c r="A22" s="196" t="s">
        <v>269</v>
      </c>
      <c r="B22" s="194">
        <v>30</v>
      </c>
      <c r="C22" s="197">
        <f>资产负债表!D26+资产负债表!D31+资产负债表!D32+资产负债表!D39-资产负债表!C26-资产负债表!C31-资产负债表!C32-资产负债表!C39</f>
        <v>171822382.06</v>
      </c>
      <c r="D22" s="203" t="s">
        <v>270</v>
      </c>
      <c r="E22" s="194">
        <v>75</v>
      </c>
      <c r="F22" s="199">
        <f>SUM(F6:F21)</f>
        <v>66147023.969999999</v>
      </c>
    </row>
    <row r="23" spans="1:6" s="200" customFormat="1" ht="13.5" customHeight="1" x14ac:dyDescent="0.15">
      <c r="A23" s="196" t="s">
        <v>271</v>
      </c>
      <c r="B23" s="194">
        <v>31</v>
      </c>
      <c r="C23" s="197" t="str">
        <f>IF((资产负债表!D7+资产负债表!D24-资产负债表!C7-资产负债表!C24)&lt;0," ",资产负债表!D7+资产负债表!D24-资产负债表!C7-资产负债表!C24)</f>
        <v xml:space="preserve"> </v>
      </c>
      <c r="D23" s="198"/>
      <c r="E23" s="198"/>
      <c r="F23" s="204"/>
    </row>
    <row r="24" spans="1:6" s="200" customFormat="1" ht="13.5" customHeight="1" x14ac:dyDescent="0.15">
      <c r="A24" s="196" t="s">
        <v>272</v>
      </c>
      <c r="B24" s="194">
        <v>35</v>
      </c>
      <c r="C24" s="197">
        <f>表外数据录入!C61</f>
        <v>0</v>
      </c>
      <c r="D24" s="198"/>
      <c r="E24" s="198"/>
      <c r="F24" s="204"/>
    </row>
    <row r="25" spans="1:6" s="200" customFormat="1" ht="13.5" customHeight="1" x14ac:dyDescent="0.15">
      <c r="A25" s="201" t="s">
        <v>50</v>
      </c>
      <c r="B25" s="194">
        <v>36</v>
      </c>
      <c r="C25" s="197">
        <f>SUM(C22:C24)</f>
        <v>171822382.06</v>
      </c>
      <c r="D25" s="198"/>
      <c r="E25" s="198"/>
      <c r="F25" s="204"/>
    </row>
    <row r="26" spans="1:6" s="200" customFormat="1" ht="13.5" customHeight="1" x14ac:dyDescent="0.15">
      <c r="A26" s="191" t="s">
        <v>273</v>
      </c>
      <c r="B26" s="194">
        <v>37</v>
      </c>
      <c r="C26" s="197">
        <f>C21-C25</f>
        <v>-129025204.64</v>
      </c>
      <c r="D26" s="193" t="s">
        <v>274</v>
      </c>
      <c r="E26" s="194"/>
      <c r="F26" s="195"/>
    </row>
    <row r="27" spans="1:6" s="200" customFormat="1" ht="13.5" customHeight="1" x14ac:dyDescent="0.15">
      <c r="A27" s="191" t="s">
        <v>52</v>
      </c>
      <c r="B27" s="194"/>
      <c r="C27" s="194"/>
      <c r="D27" s="198" t="s">
        <v>275</v>
      </c>
      <c r="E27" s="194">
        <v>76</v>
      </c>
      <c r="F27" s="205"/>
    </row>
    <row r="28" spans="1:6" s="200" customFormat="1" ht="13.5" customHeight="1" x14ac:dyDescent="0.15">
      <c r="A28" s="196" t="s">
        <v>276</v>
      </c>
      <c r="B28" s="194">
        <v>38</v>
      </c>
      <c r="C28" s="197">
        <f>资产负债表!H34-资产负债表!G34</f>
        <v>137000000</v>
      </c>
      <c r="D28" s="198" t="s">
        <v>277</v>
      </c>
      <c r="E28" s="194">
        <v>77</v>
      </c>
      <c r="F28" s="205"/>
    </row>
    <row r="29" spans="1:6" s="200" customFormat="1" ht="13.5" customHeight="1" x14ac:dyDescent="0.15">
      <c r="A29" s="196" t="s">
        <v>278</v>
      </c>
      <c r="B29" s="194">
        <v>40</v>
      </c>
      <c r="C29" s="197" t="str">
        <f>IF((资产负债表!H6+资产负债表!H27-资产负债表!G6-资产负债表!G27)&lt;0," ",资产负债表!H6+资产负债表!H27-资产负债表!G6-资产负债表!G27)</f>
        <v xml:space="preserve"> </v>
      </c>
      <c r="D29" s="198" t="s">
        <v>279</v>
      </c>
      <c r="E29" s="194">
        <v>78</v>
      </c>
      <c r="F29" s="205"/>
    </row>
    <row r="30" spans="1:6" s="200" customFormat="1" ht="13.5" customHeight="1" x14ac:dyDescent="0.15">
      <c r="A30" s="196" t="s">
        <v>280</v>
      </c>
      <c r="B30" s="194">
        <v>43</v>
      </c>
      <c r="C30" s="197">
        <f>表外数据录入!C62</f>
        <v>0</v>
      </c>
      <c r="D30" s="198"/>
      <c r="E30" s="198"/>
      <c r="F30" s="204"/>
    </row>
    <row r="31" spans="1:6" s="200" customFormat="1" ht="13.5" customHeight="1" x14ac:dyDescent="0.15">
      <c r="A31" s="201" t="s">
        <v>49</v>
      </c>
      <c r="B31" s="194">
        <v>44</v>
      </c>
      <c r="C31" s="197">
        <f>SUM(C28:C30)</f>
        <v>137000000</v>
      </c>
      <c r="D31" s="198"/>
      <c r="E31" s="198"/>
      <c r="F31" s="204"/>
    </row>
    <row r="32" spans="1:6" s="200" customFormat="1" ht="13.5" customHeight="1" x14ac:dyDescent="0.15">
      <c r="A32" s="196" t="s">
        <v>281</v>
      </c>
      <c r="B32" s="194">
        <v>45</v>
      </c>
      <c r="C32" s="197">
        <f>IF((资产负债表!H6+资产负债表!H27-资产负债表!G6-资产负债表!G27)&lt;0,ABS(资产负债表!H6+资产负债表!H27-资产负债表!G6-资产负债表!G27)," ")</f>
        <v>4000000</v>
      </c>
      <c r="D32" s="198"/>
      <c r="E32" s="198"/>
      <c r="F32" s="204"/>
    </row>
    <row r="33" spans="1:12" s="200" customFormat="1" ht="13.5" customHeight="1" x14ac:dyDescent="0.15">
      <c r="A33" s="196" t="s">
        <v>282</v>
      </c>
      <c r="B33" s="194">
        <v>46</v>
      </c>
      <c r="C33" s="197">
        <f>表外数据录入!C37</f>
        <v>7039957.5</v>
      </c>
      <c r="D33" s="193" t="s">
        <v>283</v>
      </c>
      <c r="E33" s="194"/>
      <c r="F33" s="195"/>
    </row>
    <row r="34" spans="1:12" s="200" customFormat="1" ht="13.5" customHeight="1" x14ac:dyDescent="0.15">
      <c r="A34" s="196" t="s">
        <v>284</v>
      </c>
      <c r="B34" s="194">
        <v>52</v>
      </c>
      <c r="C34" s="197">
        <f>表外数据录入!C63</f>
        <v>0</v>
      </c>
      <c r="D34" s="198" t="s">
        <v>285</v>
      </c>
      <c r="E34" s="194">
        <v>79</v>
      </c>
      <c r="F34" s="199">
        <f>资产负债表!D6</f>
        <v>80555692.040000007</v>
      </c>
    </row>
    <row r="35" spans="1:12" s="200" customFormat="1" ht="13.5" customHeight="1" x14ac:dyDescent="0.15">
      <c r="A35" s="201" t="s">
        <v>50</v>
      </c>
      <c r="B35" s="194">
        <v>53</v>
      </c>
      <c r="C35" s="197">
        <f>SUM(C32:C34)</f>
        <v>11039957.5</v>
      </c>
      <c r="D35" s="198" t="s">
        <v>286</v>
      </c>
      <c r="E35" s="194">
        <v>80</v>
      </c>
      <c r="F35" s="199">
        <f>资产负债表!C6</f>
        <v>17473830.210000001</v>
      </c>
    </row>
    <row r="36" spans="1:12" s="200" customFormat="1" ht="13.5" customHeight="1" x14ac:dyDescent="0.15">
      <c r="A36" s="191" t="s">
        <v>287</v>
      </c>
      <c r="B36" s="194">
        <v>54</v>
      </c>
      <c r="C36" s="197">
        <f>C31-C35</f>
        <v>125960042.5</v>
      </c>
      <c r="D36" s="198" t="s">
        <v>288</v>
      </c>
      <c r="E36" s="194">
        <v>81</v>
      </c>
      <c r="F36" s="205"/>
    </row>
    <row r="37" spans="1:12" s="200" customFormat="1" ht="13.5" customHeight="1" x14ac:dyDescent="0.15">
      <c r="A37" s="206" t="s">
        <v>53</v>
      </c>
      <c r="B37" s="194">
        <v>55</v>
      </c>
      <c r="C37" s="207"/>
      <c r="D37" s="198" t="s">
        <v>289</v>
      </c>
      <c r="E37" s="194">
        <v>82</v>
      </c>
      <c r="F37" s="205"/>
    </row>
    <row r="38" spans="1:12" s="200" customFormat="1" ht="13.5" customHeight="1" x14ac:dyDescent="0.15">
      <c r="A38" s="208" t="s">
        <v>54</v>
      </c>
      <c r="B38" s="209">
        <v>56</v>
      </c>
      <c r="C38" s="210">
        <f>C15+C26+C36+C37</f>
        <v>63081861.829999998</v>
      </c>
      <c r="D38" s="211" t="s">
        <v>290</v>
      </c>
      <c r="E38" s="209">
        <v>83</v>
      </c>
      <c r="F38" s="212">
        <f>F34-F35+F36-F37</f>
        <v>63081861.829999998</v>
      </c>
    </row>
    <row r="39" spans="1:12" s="200" customFormat="1" ht="14.25" customHeight="1" x14ac:dyDescent="0.15">
      <c r="A39" s="185" t="str">
        <f>CONCATENATE("企业负责人：",基本信息录入!E5)</f>
        <v>企业负责人：张三</v>
      </c>
      <c r="B39" s="185"/>
      <c r="C39" s="185"/>
      <c r="D39" s="185" t="str">
        <f>CONCATENATE("财务负责人：",基本信息录入!E6)</f>
        <v>财务负责人：李四</v>
      </c>
      <c r="E39" s="240" t="str">
        <f>CONCATENATE("制表人：",基本信息录入!E7)</f>
        <v>制表人：王五</v>
      </c>
      <c r="F39" s="240"/>
    </row>
    <row r="40" spans="1:12" s="2" customFormat="1" ht="21" customHeight="1" x14ac:dyDescent="0.2">
      <c r="A40" s="8"/>
      <c r="B40" s="8"/>
      <c r="C40" s="8"/>
      <c r="D40" s="8"/>
      <c r="E40" s="8"/>
      <c r="F40" s="8"/>
      <c r="G40" s="8"/>
      <c r="H40" s="8"/>
      <c r="I40" s="8"/>
      <c r="J40" s="8"/>
      <c r="K40" s="8"/>
      <c r="L40" s="8"/>
    </row>
    <row r="41" spans="1:12" s="2" customFormat="1" ht="21" customHeight="1" x14ac:dyDescent="0.2">
      <c r="A41" s="8"/>
      <c r="B41" s="8"/>
      <c r="C41" s="8"/>
      <c r="D41" s="8"/>
      <c r="E41" s="8"/>
      <c r="F41" s="8"/>
      <c r="G41" s="8"/>
      <c r="H41" s="8"/>
      <c r="I41" s="8"/>
      <c r="J41" s="8"/>
      <c r="K41" s="8"/>
      <c r="L41" s="8"/>
    </row>
    <row r="42" spans="1:12" s="2" customFormat="1" ht="21" customHeight="1" x14ac:dyDescent="0.2">
      <c r="A42" s="8"/>
      <c r="B42" s="8"/>
      <c r="C42" s="8"/>
      <c r="D42" s="8"/>
      <c r="E42" s="8"/>
      <c r="F42" s="8"/>
      <c r="G42" s="8"/>
      <c r="H42" s="8"/>
      <c r="I42" s="8"/>
      <c r="J42" s="8"/>
      <c r="K42" s="8"/>
      <c r="L42" s="8"/>
    </row>
    <row r="43" spans="1:12" s="2" customFormat="1" ht="21" customHeight="1" x14ac:dyDescent="0.2">
      <c r="A43" s="8"/>
      <c r="B43" s="8"/>
      <c r="C43" s="8"/>
      <c r="D43" s="8"/>
      <c r="E43" s="8"/>
      <c r="F43" s="8"/>
      <c r="G43" s="8"/>
      <c r="H43" s="8"/>
      <c r="I43" s="8"/>
      <c r="J43" s="8"/>
      <c r="K43" s="8"/>
      <c r="L43" s="8"/>
    </row>
    <row r="44" spans="1:12" s="2" customFormat="1" ht="21" customHeight="1" x14ac:dyDescent="0.2">
      <c r="A44" s="8"/>
      <c r="B44" s="8"/>
      <c r="C44" s="8"/>
      <c r="D44" s="8"/>
      <c r="E44" s="8"/>
      <c r="F44" s="8"/>
      <c r="G44" s="8"/>
      <c r="H44" s="8"/>
      <c r="I44" s="8"/>
      <c r="J44" s="8"/>
      <c r="K44" s="8"/>
      <c r="L44" s="8"/>
    </row>
    <row r="45" spans="1:12" s="2" customFormat="1" ht="21" customHeight="1" x14ac:dyDescent="0.2">
      <c r="A45" s="8"/>
      <c r="B45" s="8"/>
      <c r="C45" s="8"/>
      <c r="D45" s="8"/>
      <c r="E45" s="8"/>
      <c r="F45" s="8"/>
      <c r="G45" s="8"/>
      <c r="H45" s="8"/>
      <c r="I45" s="8"/>
      <c r="J45" s="8"/>
      <c r="K45" s="8"/>
      <c r="L45" s="8"/>
    </row>
    <row r="46" spans="1:12" s="2" customFormat="1" ht="21" customHeight="1" x14ac:dyDescent="0.2">
      <c r="A46" s="8"/>
      <c r="B46" s="8"/>
      <c r="C46" s="8"/>
      <c r="D46" s="8"/>
      <c r="E46" s="8"/>
      <c r="F46" s="8"/>
      <c r="G46" s="8"/>
      <c r="H46" s="8"/>
      <c r="I46" s="8"/>
      <c r="J46" s="8"/>
      <c r="K46" s="8"/>
      <c r="L46" s="8"/>
    </row>
    <row r="47" spans="1:12" s="2" customFormat="1" ht="21" customHeight="1" x14ac:dyDescent="0.2">
      <c r="A47" s="8"/>
      <c r="B47" s="8"/>
      <c r="C47" s="8"/>
      <c r="D47" s="8"/>
      <c r="E47" s="8"/>
      <c r="F47" s="8"/>
      <c r="G47" s="8"/>
      <c r="H47" s="8"/>
      <c r="I47" s="8"/>
      <c r="J47" s="8"/>
      <c r="K47" s="8"/>
      <c r="L47" s="8"/>
    </row>
    <row r="48" spans="1:12" s="2" customFormat="1" ht="21" customHeight="1" x14ac:dyDescent="0.2">
      <c r="A48" s="8"/>
      <c r="B48" s="8"/>
      <c r="C48" s="8"/>
      <c r="D48" s="8"/>
      <c r="E48" s="8"/>
      <c r="F48" s="8"/>
      <c r="G48" s="8"/>
      <c r="H48" s="8"/>
      <c r="I48" s="8"/>
      <c r="J48" s="8"/>
      <c r="K48" s="8"/>
      <c r="L48" s="8"/>
    </row>
    <row r="49" spans="1:12" s="2" customFormat="1" ht="21" customHeight="1" x14ac:dyDescent="0.2">
      <c r="A49" s="8"/>
      <c r="B49" s="8"/>
      <c r="C49" s="8"/>
      <c r="D49" s="8"/>
      <c r="E49" s="8"/>
      <c r="F49" s="8"/>
      <c r="G49" s="8"/>
      <c r="H49" s="8"/>
      <c r="I49" s="8"/>
      <c r="J49" s="8"/>
      <c r="K49" s="8"/>
      <c r="L49" s="8"/>
    </row>
    <row r="50" spans="1:12" s="2" customFormat="1" ht="21" customHeight="1" x14ac:dyDescent="0.2">
      <c r="A50" s="8"/>
      <c r="B50" s="8"/>
      <c r="C50" s="8"/>
      <c r="D50" s="8"/>
      <c r="E50" s="8"/>
      <c r="F50" s="8"/>
      <c r="G50" s="8"/>
      <c r="H50" s="8"/>
      <c r="I50" s="8"/>
      <c r="J50" s="8"/>
      <c r="K50" s="8"/>
      <c r="L50" s="8"/>
    </row>
    <row r="51" spans="1:12" s="2" customFormat="1" ht="21" customHeight="1" x14ac:dyDescent="0.2">
      <c r="A51" s="8"/>
      <c r="B51" s="8"/>
      <c r="C51" s="8"/>
      <c r="D51" s="8"/>
      <c r="E51" s="8"/>
      <c r="F51" s="8"/>
      <c r="G51" s="8"/>
      <c r="H51" s="8"/>
      <c r="I51" s="8"/>
      <c r="J51" s="8"/>
      <c r="K51" s="8"/>
      <c r="L51" s="8"/>
    </row>
    <row r="52" spans="1:12" s="2" customFormat="1" ht="21" customHeight="1" x14ac:dyDescent="0.2">
      <c r="A52" s="8"/>
      <c r="B52" s="8"/>
      <c r="C52" s="8"/>
      <c r="D52" s="8"/>
      <c r="E52" s="8"/>
      <c r="F52" s="8"/>
      <c r="G52" s="8"/>
      <c r="H52" s="8"/>
      <c r="I52" s="8"/>
      <c r="J52" s="8"/>
      <c r="K52" s="8"/>
      <c r="L52" s="8"/>
    </row>
    <row r="53" spans="1:12" s="2" customFormat="1" ht="21" customHeight="1" x14ac:dyDescent="0.2">
      <c r="A53" s="8"/>
      <c r="B53" s="8"/>
      <c r="C53" s="8"/>
      <c r="D53" s="8"/>
      <c r="E53" s="8"/>
      <c r="F53" s="8"/>
      <c r="G53" s="8"/>
      <c r="H53" s="8"/>
      <c r="I53" s="8"/>
      <c r="J53" s="8"/>
      <c r="K53" s="8"/>
      <c r="L53" s="8"/>
    </row>
    <row r="54" spans="1:12" s="2" customFormat="1" ht="21" customHeight="1" x14ac:dyDescent="0.2">
      <c r="A54" s="8"/>
      <c r="B54" s="8"/>
      <c r="C54" s="8"/>
      <c r="D54" s="8"/>
      <c r="E54" s="8"/>
      <c r="F54" s="8"/>
      <c r="G54" s="8"/>
      <c r="H54" s="8"/>
      <c r="I54" s="8"/>
      <c r="J54" s="8"/>
      <c r="K54" s="8"/>
      <c r="L54" s="8"/>
    </row>
    <row r="55" spans="1:12" s="2" customFormat="1" ht="21" customHeight="1" x14ac:dyDescent="0.2">
      <c r="A55" s="8"/>
      <c r="B55" s="8"/>
      <c r="C55" s="8"/>
      <c r="D55" s="8"/>
      <c r="E55" s="8"/>
      <c r="F55" s="8"/>
      <c r="G55" s="8"/>
      <c r="H55" s="8"/>
      <c r="I55" s="8"/>
      <c r="J55" s="8"/>
      <c r="K55" s="8"/>
      <c r="L55" s="8"/>
    </row>
    <row r="56" spans="1:12" s="2" customFormat="1" ht="21" customHeight="1" x14ac:dyDescent="0.2">
      <c r="A56" s="8"/>
      <c r="B56" s="8"/>
      <c r="C56" s="8"/>
      <c r="D56" s="8"/>
      <c r="E56" s="8"/>
      <c r="F56" s="8"/>
      <c r="G56" s="8"/>
      <c r="H56" s="8"/>
      <c r="I56" s="8"/>
      <c r="J56" s="8"/>
      <c r="K56" s="8"/>
      <c r="L56" s="8"/>
    </row>
    <row r="57" spans="1:12" s="2" customFormat="1" ht="21" customHeight="1" x14ac:dyDescent="0.2">
      <c r="A57" s="8"/>
      <c r="B57" s="8"/>
      <c r="C57" s="8"/>
      <c r="D57" s="8"/>
      <c r="E57" s="8"/>
      <c r="F57" s="8"/>
      <c r="G57" s="8"/>
      <c r="H57" s="8"/>
      <c r="I57" s="8"/>
      <c r="J57" s="8"/>
      <c r="K57" s="8"/>
      <c r="L57" s="8"/>
    </row>
    <row r="58" spans="1:12" s="2" customFormat="1" ht="21" customHeight="1" x14ac:dyDescent="0.2">
      <c r="A58" s="8"/>
      <c r="B58" s="8"/>
      <c r="C58" s="8"/>
      <c r="D58" s="8"/>
      <c r="E58" s="8"/>
      <c r="F58" s="8"/>
      <c r="G58" s="8"/>
      <c r="H58" s="8"/>
      <c r="I58" s="8"/>
      <c r="J58" s="8"/>
      <c r="K58" s="8"/>
      <c r="L58" s="8"/>
    </row>
    <row r="59" spans="1:12" s="2" customFormat="1" ht="21" customHeight="1" x14ac:dyDescent="0.2">
      <c r="A59" s="8"/>
      <c r="B59" s="8"/>
      <c r="C59" s="8"/>
      <c r="D59" s="8"/>
      <c r="E59" s="8"/>
      <c r="F59" s="8"/>
      <c r="G59" s="8"/>
      <c r="H59" s="8"/>
      <c r="I59" s="8"/>
      <c r="J59" s="8"/>
      <c r="K59" s="8"/>
      <c r="L59" s="8"/>
    </row>
    <row r="60" spans="1:12" s="2" customFormat="1" ht="21" customHeight="1" x14ac:dyDescent="0.2">
      <c r="A60" s="8"/>
      <c r="B60" s="8"/>
      <c r="C60" s="8"/>
      <c r="D60" s="8"/>
      <c r="E60" s="8"/>
      <c r="F60" s="8"/>
      <c r="G60" s="8"/>
      <c r="H60" s="8"/>
      <c r="I60" s="8"/>
      <c r="J60" s="8"/>
      <c r="K60" s="8"/>
      <c r="L60" s="8"/>
    </row>
    <row r="61" spans="1:12" s="2" customFormat="1" ht="21" customHeight="1" x14ac:dyDescent="0.2">
      <c r="A61" s="8"/>
      <c r="B61" s="8"/>
      <c r="C61" s="8"/>
      <c r="D61" s="8"/>
      <c r="E61" s="8"/>
      <c r="F61" s="8"/>
      <c r="G61" s="8"/>
      <c r="H61" s="8"/>
      <c r="I61" s="8"/>
      <c r="J61" s="8"/>
      <c r="K61" s="8"/>
      <c r="L61" s="8"/>
    </row>
    <row r="62" spans="1:12" s="2" customFormat="1" ht="21" customHeight="1" x14ac:dyDescent="0.2">
      <c r="A62" s="8"/>
      <c r="B62" s="8"/>
      <c r="C62" s="8"/>
      <c r="D62" s="8"/>
      <c r="E62" s="8"/>
      <c r="F62" s="8"/>
      <c r="G62" s="8"/>
      <c r="H62" s="8"/>
      <c r="I62" s="8"/>
      <c r="J62" s="8"/>
      <c r="K62" s="8"/>
      <c r="L62" s="8"/>
    </row>
    <row r="63" spans="1:12" s="2" customFormat="1" ht="21" customHeight="1" x14ac:dyDescent="0.2">
      <c r="A63" s="8"/>
      <c r="B63" s="8"/>
      <c r="C63" s="8"/>
      <c r="D63" s="8"/>
      <c r="E63" s="8"/>
      <c r="F63" s="8"/>
      <c r="G63" s="8"/>
      <c r="H63" s="8"/>
      <c r="I63" s="8"/>
      <c r="J63" s="8"/>
      <c r="K63" s="8"/>
      <c r="L63" s="8"/>
    </row>
    <row r="64" spans="1:12" s="2" customFormat="1" ht="21" customHeight="1" x14ac:dyDescent="0.2">
      <c r="A64" s="8"/>
      <c r="B64" s="8"/>
      <c r="C64" s="8"/>
      <c r="D64" s="8"/>
      <c r="E64" s="8"/>
      <c r="F64" s="8"/>
      <c r="G64" s="8"/>
      <c r="H64" s="8"/>
      <c r="I64" s="8"/>
      <c r="J64" s="8"/>
      <c r="K64" s="8"/>
      <c r="L64" s="8"/>
    </row>
    <row r="65" spans="1:12" s="2" customFormat="1" ht="21" customHeight="1" x14ac:dyDescent="0.2">
      <c r="A65" s="8"/>
      <c r="B65" s="8"/>
      <c r="C65" s="8"/>
      <c r="D65" s="8"/>
      <c r="E65" s="8"/>
      <c r="F65" s="8"/>
      <c r="G65" s="8"/>
      <c r="H65" s="8"/>
      <c r="I65" s="8"/>
      <c r="J65" s="8"/>
      <c r="K65" s="8"/>
      <c r="L65" s="8"/>
    </row>
    <row r="66" spans="1:12" s="2" customFormat="1" ht="21" customHeight="1" x14ac:dyDescent="0.2">
      <c r="A66" s="8"/>
      <c r="B66" s="8"/>
      <c r="C66" s="8"/>
      <c r="D66" s="8"/>
      <c r="E66" s="8"/>
      <c r="F66" s="8"/>
      <c r="G66" s="8"/>
      <c r="H66" s="8"/>
      <c r="I66" s="8"/>
      <c r="J66" s="8"/>
      <c r="K66" s="8"/>
      <c r="L66" s="8"/>
    </row>
    <row r="67" spans="1:12" s="2" customFormat="1" ht="21" customHeight="1" x14ac:dyDescent="0.2">
      <c r="A67" s="8"/>
      <c r="B67" s="8"/>
      <c r="C67" s="8"/>
      <c r="D67" s="8"/>
      <c r="E67" s="8"/>
      <c r="F67" s="8"/>
      <c r="G67" s="8"/>
      <c r="H67" s="8"/>
      <c r="I67" s="8"/>
      <c r="J67" s="8"/>
      <c r="K67" s="8"/>
      <c r="L67" s="8"/>
    </row>
    <row r="68" spans="1:12" s="2" customFormat="1" ht="21" customHeight="1" x14ac:dyDescent="0.2">
      <c r="A68" s="8"/>
      <c r="B68" s="14"/>
      <c r="C68" s="15"/>
      <c r="D68" s="8"/>
      <c r="E68" s="8"/>
      <c r="F68" s="8"/>
      <c r="G68" s="8"/>
      <c r="H68" s="8"/>
      <c r="I68" s="8"/>
      <c r="J68" s="8"/>
      <c r="K68" s="8"/>
      <c r="L68" s="8"/>
    </row>
    <row r="69" spans="1:12" s="2" customFormat="1" ht="16.5" customHeight="1" x14ac:dyDescent="0.2">
      <c r="A69" s="8"/>
      <c r="B69" s="14"/>
      <c r="C69" s="15"/>
      <c r="D69" s="8"/>
      <c r="E69" s="8"/>
      <c r="F69" s="8"/>
      <c r="G69" s="8"/>
      <c r="H69" s="8"/>
      <c r="I69" s="8"/>
      <c r="J69" s="8"/>
      <c r="K69" s="8"/>
      <c r="L69" s="8"/>
    </row>
    <row r="70" spans="1:12" s="2" customFormat="1" ht="16.5" customHeight="1" x14ac:dyDescent="0.2">
      <c r="A70" s="8"/>
      <c r="B70" s="14"/>
      <c r="C70" s="15"/>
      <c r="D70" s="8"/>
      <c r="E70" s="8"/>
      <c r="F70" s="8"/>
      <c r="G70" s="8"/>
      <c r="H70" s="8"/>
      <c r="I70" s="8"/>
      <c r="J70" s="8"/>
      <c r="K70" s="8"/>
      <c r="L70" s="8"/>
    </row>
    <row r="71" spans="1:12" s="2" customFormat="1" ht="16.5" customHeight="1" x14ac:dyDescent="0.2">
      <c r="A71" s="8"/>
      <c r="B71" s="14"/>
      <c r="C71" s="15"/>
      <c r="D71" s="8"/>
      <c r="E71" s="8"/>
      <c r="F71" s="8"/>
      <c r="G71" s="8"/>
      <c r="H71" s="8"/>
      <c r="I71" s="8"/>
      <c r="J71" s="8"/>
      <c r="K71" s="8"/>
      <c r="L71" s="8"/>
    </row>
    <row r="72" spans="1:12" s="2" customFormat="1" ht="16.5" customHeight="1" x14ac:dyDescent="0.2">
      <c r="A72" s="8"/>
      <c r="B72" s="14"/>
      <c r="C72" s="15"/>
      <c r="D72" s="8"/>
      <c r="E72" s="8"/>
      <c r="F72" s="8"/>
      <c r="G72" s="8"/>
      <c r="H72" s="8"/>
      <c r="I72" s="8"/>
      <c r="J72" s="8"/>
      <c r="K72" s="8"/>
      <c r="L72" s="8"/>
    </row>
    <row r="73" spans="1:12" s="2" customFormat="1" ht="16.5" customHeight="1" x14ac:dyDescent="0.2">
      <c r="A73" s="8"/>
      <c r="B73" s="14"/>
      <c r="C73" s="15"/>
      <c r="D73" s="8"/>
      <c r="E73" s="8"/>
      <c r="F73" s="8"/>
      <c r="G73" s="8"/>
      <c r="H73" s="8"/>
      <c r="I73" s="8"/>
      <c r="J73" s="8"/>
      <c r="K73" s="8"/>
      <c r="L73" s="8"/>
    </row>
    <row r="74" spans="1:12" s="2" customFormat="1" ht="16.5" customHeight="1" x14ac:dyDescent="0.2">
      <c r="A74" s="8"/>
      <c r="B74" s="14"/>
      <c r="C74" s="15"/>
      <c r="D74" s="8"/>
      <c r="E74" s="8"/>
      <c r="F74" s="8"/>
      <c r="G74" s="8"/>
      <c r="H74" s="8"/>
      <c r="I74" s="8"/>
      <c r="J74" s="8"/>
      <c r="K74" s="8"/>
      <c r="L74" s="8"/>
    </row>
    <row r="75" spans="1:12" s="2" customFormat="1" ht="16.5" customHeight="1" x14ac:dyDescent="0.2">
      <c r="A75" s="8"/>
      <c r="B75" s="14"/>
      <c r="C75" s="15"/>
      <c r="D75" s="8"/>
      <c r="E75" s="8"/>
      <c r="F75" s="8"/>
      <c r="G75" s="8"/>
      <c r="H75" s="8"/>
      <c r="I75" s="8"/>
      <c r="J75" s="8"/>
      <c r="K75" s="8"/>
      <c r="L75" s="8"/>
    </row>
    <row r="76" spans="1:12" s="2" customFormat="1" ht="16.5" customHeight="1" x14ac:dyDescent="0.2">
      <c r="A76" s="8"/>
      <c r="B76" s="14"/>
      <c r="C76" s="15"/>
      <c r="D76" s="8"/>
      <c r="E76" s="8"/>
      <c r="F76" s="8"/>
      <c r="G76" s="8"/>
      <c r="H76" s="8"/>
      <c r="I76" s="8"/>
      <c r="J76" s="8"/>
      <c r="K76" s="8"/>
      <c r="L76" s="8"/>
    </row>
    <row r="77" spans="1:12" s="2" customFormat="1" ht="12" x14ac:dyDescent="0.2">
      <c r="A77" s="8"/>
      <c r="B77" s="14"/>
      <c r="C77" s="15"/>
      <c r="D77" s="8"/>
      <c r="E77" s="8"/>
      <c r="F77" s="8"/>
      <c r="G77" s="8"/>
      <c r="H77" s="8"/>
      <c r="I77" s="8"/>
      <c r="J77" s="8"/>
      <c r="K77" s="8"/>
      <c r="L77" s="8"/>
    </row>
    <row r="78" spans="1:12" s="2" customFormat="1" ht="12" x14ac:dyDescent="0.2">
      <c r="A78" s="8"/>
      <c r="B78" s="14"/>
      <c r="C78" s="15"/>
      <c r="D78" s="8"/>
      <c r="E78" s="8"/>
      <c r="F78" s="8"/>
      <c r="G78" s="8"/>
      <c r="H78" s="8"/>
      <c r="I78" s="8"/>
      <c r="J78" s="8"/>
      <c r="K78" s="8"/>
      <c r="L78" s="8"/>
    </row>
    <row r="79" spans="1:12" s="1" customFormat="1" ht="12.75" x14ac:dyDescent="0.2">
      <c r="A79" s="12"/>
      <c r="B79" s="5"/>
      <c r="C79" s="13"/>
      <c r="D79" s="12"/>
      <c r="E79" s="12"/>
      <c r="F79" s="12"/>
      <c r="G79" s="12"/>
      <c r="H79" s="12"/>
      <c r="I79" s="12"/>
      <c r="J79" s="12"/>
      <c r="K79" s="12"/>
      <c r="L79" s="12"/>
    </row>
    <row r="80" spans="1:12" s="1" customFormat="1" ht="12.75" x14ac:dyDescent="0.2">
      <c r="A80" s="12"/>
      <c r="B80" s="5"/>
      <c r="C80" s="13"/>
      <c r="D80" s="12"/>
      <c r="E80" s="12"/>
      <c r="F80" s="12"/>
      <c r="G80" s="12"/>
      <c r="H80" s="12"/>
      <c r="I80" s="12"/>
      <c r="J80" s="12"/>
      <c r="K80" s="12"/>
      <c r="L80" s="12"/>
    </row>
    <row r="81" spans="1:12" s="1" customFormat="1" ht="12.75" x14ac:dyDescent="0.2">
      <c r="A81" s="12"/>
      <c r="B81" s="5"/>
      <c r="C81" s="13"/>
      <c r="D81" s="12"/>
      <c r="E81" s="12"/>
      <c r="F81" s="12"/>
      <c r="G81" s="12"/>
      <c r="H81" s="12"/>
      <c r="I81" s="12"/>
      <c r="J81" s="12"/>
      <c r="K81" s="12"/>
      <c r="L81" s="12"/>
    </row>
    <row r="82" spans="1:12" s="1" customFormat="1" ht="12.75" x14ac:dyDescent="0.2">
      <c r="A82" s="12"/>
      <c r="B82" s="5"/>
      <c r="C82" s="13"/>
      <c r="D82" s="12"/>
      <c r="E82" s="12"/>
      <c r="F82" s="12"/>
      <c r="G82" s="12"/>
      <c r="H82" s="12"/>
      <c r="I82" s="12"/>
      <c r="J82" s="12"/>
      <c r="K82" s="12"/>
      <c r="L82" s="12"/>
    </row>
    <row r="83" spans="1:12" s="1" customFormat="1" ht="12.75" x14ac:dyDescent="0.2">
      <c r="A83" s="12"/>
      <c r="B83" s="5"/>
      <c r="C83" s="13"/>
      <c r="D83" s="12"/>
      <c r="E83" s="12"/>
      <c r="F83" s="12"/>
      <c r="G83" s="12"/>
      <c r="H83" s="12"/>
      <c r="I83" s="12"/>
      <c r="J83" s="12"/>
      <c r="K83" s="12"/>
      <c r="L83" s="12"/>
    </row>
    <row r="84" spans="1:12" s="1" customFormat="1" ht="12.75" x14ac:dyDescent="0.2">
      <c r="A84" s="12"/>
      <c r="B84" s="5"/>
      <c r="C84" s="13"/>
      <c r="D84" s="12"/>
      <c r="E84" s="12"/>
      <c r="F84" s="12"/>
      <c r="G84" s="12"/>
      <c r="H84" s="12"/>
      <c r="I84" s="12"/>
      <c r="J84" s="12"/>
      <c r="K84" s="12"/>
      <c r="L84" s="12"/>
    </row>
    <row r="85" spans="1:12" s="1" customFormat="1" ht="12.75" x14ac:dyDescent="0.2">
      <c r="A85" s="12"/>
      <c r="B85" s="5"/>
      <c r="C85" s="13"/>
      <c r="D85" s="12"/>
      <c r="E85" s="12"/>
      <c r="F85" s="12"/>
      <c r="G85" s="12"/>
      <c r="H85" s="12"/>
      <c r="I85" s="12"/>
      <c r="J85" s="12"/>
      <c r="K85" s="12"/>
      <c r="L85" s="12"/>
    </row>
    <row r="86" spans="1:12" s="1" customFormat="1" ht="12.75" x14ac:dyDescent="0.2">
      <c r="A86" s="12"/>
      <c r="B86" s="5"/>
      <c r="C86" s="13"/>
      <c r="D86" s="12"/>
      <c r="E86" s="12"/>
      <c r="F86" s="12"/>
      <c r="G86" s="12"/>
      <c r="H86" s="12"/>
      <c r="I86" s="12"/>
      <c r="J86" s="12"/>
      <c r="K86" s="12"/>
      <c r="L86" s="12"/>
    </row>
    <row r="87" spans="1:12" s="1" customFormat="1" ht="12.75" x14ac:dyDescent="0.2">
      <c r="A87" s="12"/>
      <c r="B87" s="5"/>
      <c r="C87" s="13"/>
      <c r="D87" s="12"/>
      <c r="E87" s="12"/>
      <c r="F87" s="12"/>
      <c r="G87" s="12"/>
      <c r="H87" s="12"/>
      <c r="I87" s="12"/>
      <c r="J87" s="12"/>
      <c r="K87" s="12"/>
      <c r="L87" s="12"/>
    </row>
    <row r="88" spans="1:12" s="1" customFormat="1" ht="12.75" x14ac:dyDescent="0.2">
      <c r="A88" s="12"/>
      <c r="B88" s="5"/>
      <c r="C88" s="13"/>
      <c r="D88" s="12"/>
      <c r="E88" s="12"/>
      <c r="F88" s="12"/>
      <c r="G88" s="12"/>
      <c r="H88" s="12"/>
      <c r="I88" s="12"/>
      <c r="J88" s="12"/>
      <c r="K88" s="12"/>
      <c r="L88" s="12"/>
    </row>
    <row r="89" spans="1:12" s="1" customFormat="1" ht="12.75" x14ac:dyDescent="0.2">
      <c r="A89" s="12"/>
      <c r="B89" s="5"/>
      <c r="C89" s="13"/>
      <c r="D89" s="12"/>
      <c r="E89" s="12"/>
      <c r="F89" s="12"/>
      <c r="G89" s="12"/>
      <c r="H89" s="12"/>
      <c r="I89" s="12"/>
      <c r="J89" s="12"/>
      <c r="K89" s="12"/>
      <c r="L89" s="12"/>
    </row>
    <row r="90" spans="1:12" s="1" customFormat="1" ht="12.75" x14ac:dyDescent="0.2">
      <c r="A90" s="12"/>
      <c r="B90" s="5"/>
      <c r="C90" s="13"/>
      <c r="D90" s="12"/>
      <c r="E90" s="12"/>
      <c r="F90" s="12"/>
      <c r="G90" s="12"/>
      <c r="H90" s="12"/>
      <c r="I90" s="12"/>
      <c r="J90" s="12"/>
      <c r="K90" s="12"/>
      <c r="L90" s="12"/>
    </row>
    <row r="91" spans="1:12" s="1" customFormat="1" ht="12.75" x14ac:dyDescent="0.2">
      <c r="A91" s="12"/>
      <c r="B91" s="5"/>
      <c r="C91" s="13"/>
      <c r="D91" s="12"/>
      <c r="E91" s="12"/>
      <c r="F91" s="12"/>
      <c r="G91" s="12"/>
      <c r="H91" s="12"/>
      <c r="I91" s="12"/>
      <c r="J91" s="12"/>
      <c r="K91" s="12"/>
      <c r="L91" s="12"/>
    </row>
    <row r="92" spans="1:12" s="1" customFormat="1" ht="12.75" x14ac:dyDescent="0.2">
      <c r="A92" s="12"/>
      <c r="B92" s="5"/>
      <c r="C92" s="13"/>
      <c r="D92" s="12"/>
      <c r="E92" s="12"/>
      <c r="F92" s="12"/>
      <c r="G92" s="12"/>
      <c r="H92" s="12"/>
      <c r="I92" s="12"/>
      <c r="J92" s="12"/>
      <c r="K92" s="12"/>
      <c r="L92" s="12"/>
    </row>
    <row r="93" spans="1:12" s="1" customFormat="1" ht="12.75" x14ac:dyDescent="0.2">
      <c r="A93" s="12"/>
      <c r="B93" s="5"/>
      <c r="C93" s="13"/>
      <c r="D93" s="12"/>
      <c r="E93" s="12"/>
      <c r="F93" s="12"/>
      <c r="G93" s="12"/>
      <c r="H93" s="12"/>
      <c r="I93" s="12"/>
      <c r="J93" s="12"/>
      <c r="K93" s="12"/>
      <c r="L93" s="12"/>
    </row>
    <row r="94" spans="1:12" s="1" customFormat="1" ht="12.75" x14ac:dyDescent="0.2">
      <c r="A94" s="12"/>
      <c r="B94" s="5"/>
      <c r="C94" s="13"/>
      <c r="D94" s="12"/>
      <c r="E94" s="12"/>
      <c r="F94" s="12"/>
      <c r="G94" s="12"/>
      <c r="H94" s="12"/>
      <c r="I94" s="12"/>
      <c r="J94" s="12"/>
      <c r="K94" s="12"/>
      <c r="L94" s="12"/>
    </row>
    <row r="95" spans="1:12" s="1" customFormat="1" ht="12.75" x14ac:dyDescent="0.2">
      <c r="A95" s="12"/>
      <c r="B95" s="5"/>
      <c r="C95" s="13"/>
      <c r="D95" s="12"/>
      <c r="E95" s="12"/>
      <c r="F95" s="12"/>
      <c r="G95" s="12"/>
      <c r="H95" s="12"/>
      <c r="I95" s="12"/>
      <c r="J95" s="12"/>
      <c r="K95" s="12"/>
      <c r="L95" s="12"/>
    </row>
    <row r="96" spans="1:12" s="1" customFormat="1" ht="12.75" x14ac:dyDescent="0.2">
      <c r="A96" s="12"/>
      <c r="B96" s="5"/>
      <c r="C96" s="13"/>
      <c r="D96" s="12"/>
      <c r="E96" s="12"/>
      <c r="F96" s="12"/>
      <c r="G96" s="12"/>
      <c r="H96" s="12"/>
      <c r="I96" s="12"/>
      <c r="J96" s="12"/>
      <c r="K96" s="12"/>
      <c r="L96" s="12"/>
    </row>
    <row r="97" spans="1:12" s="1" customFormat="1" ht="12.75" x14ac:dyDescent="0.2">
      <c r="A97" s="12"/>
      <c r="B97" s="5"/>
      <c r="C97" s="13"/>
      <c r="D97" s="12"/>
      <c r="E97" s="12"/>
      <c r="F97" s="12"/>
      <c r="G97" s="12"/>
      <c r="H97" s="12"/>
      <c r="I97" s="12"/>
      <c r="J97" s="12"/>
      <c r="K97" s="12"/>
      <c r="L97" s="12"/>
    </row>
    <row r="98" spans="1:12" s="1" customFormat="1" ht="12.75" x14ac:dyDescent="0.2">
      <c r="A98" s="12"/>
      <c r="B98" s="5"/>
      <c r="C98" s="13"/>
      <c r="D98" s="12"/>
      <c r="E98" s="12"/>
      <c r="F98" s="12"/>
      <c r="G98" s="12"/>
      <c r="H98" s="12"/>
      <c r="I98" s="12"/>
      <c r="J98" s="12"/>
      <c r="K98" s="12"/>
      <c r="L98" s="12"/>
    </row>
    <row r="99" spans="1:12" s="1" customFormat="1" ht="12.75" x14ac:dyDescent="0.2">
      <c r="A99" s="12"/>
      <c r="B99" s="5"/>
      <c r="C99" s="13"/>
      <c r="D99" s="12"/>
      <c r="E99" s="12"/>
      <c r="F99" s="12"/>
      <c r="G99" s="12"/>
      <c r="H99" s="12"/>
      <c r="I99" s="12"/>
      <c r="J99" s="12"/>
      <c r="K99" s="12"/>
      <c r="L99" s="12"/>
    </row>
    <row r="100" spans="1:12" s="1" customFormat="1" ht="12.75" x14ac:dyDescent="0.2">
      <c r="A100" s="12"/>
      <c r="B100" s="5"/>
      <c r="C100" s="13"/>
      <c r="D100" s="12"/>
      <c r="E100" s="12"/>
      <c r="F100" s="12"/>
      <c r="G100" s="12"/>
      <c r="H100" s="12"/>
      <c r="I100" s="12"/>
      <c r="J100" s="12"/>
      <c r="K100" s="12"/>
      <c r="L100" s="12"/>
    </row>
    <row r="101" spans="1:12" s="1" customFormat="1" ht="12.75" x14ac:dyDescent="0.2">
      <c r="A101" s="12"/>
      <c r="B101" s="5"/>
      <c r="C101" s="13"/>
      <c r="D101" s="12"/>
      <c r="E101" s="12"/>
      <c r="F101" s="12"/>
      <c r="G101" s="12"/>
      <c r="H101" s="12"/>
      <c r="I101" s="12"/>
      <c r="J101" s="12"/>
      <c r="K101" s="12"/>
      <c r="L101" s="12"/>
    </row>
    <row r="102" spans="1:12" s="1" customFormat="1" ht="12.75" x14ac:dyDescent="0.2">
      <c r="A102" s="12"/>
      <c r="B102" s="5"/>
      <c r="C102" s="13"/>
      <c r="D102" s="12"/>
      <c r="E102" s="12"/>
      <c r="F102" s="12"/>
      <c r="G102" s="12"/>
      <c r="H102" s="12"/>
      <c r="I102" s="12"/>
      <c r="J102" s="12"/>
      <c r="K102" s="12"/>
      <c r="L102" s="12"/>
    </row>
    <row r="103" spans="1:12" s="1" customFormat="1" ht="12.75" x14ac:dyDescent="0.2">
      <c r="A103" s="12"/>
      <c r="B103" s="5"/>
      <c r="C103" s="13"/>
      <c r="D103" s="12"/>
      <c r="E103" s="12"/>
      <c r="F103" s="12"/>
      <c r="G103" s="12"/>
      <c r="H103" s="12"/>
      <c r="I103" s="12"/>
      <c r="J103" s="12"/>
      <c r="K103" s="12"/>
      <c r="L103" s="12"/>
    </row>
    <row r="104" spans="1:12" s="1" customFormat="1" ht="12.75" x14ac:dyDescent="0.2">
      <c r="A104" s="12"/>
      <c r="B104" s="5"/>
      <c r="C104" s="13"/>
      <c r="D104" s="12"/>
      <c r="E104" s="12"/>
      <c r="F104" s="12"/>
      <c r="G104" s="12"/>
      <c r="H104" s="12"/>
      <c r="I104" s="12"/>
      <c r="J104" s="12"/>
      <c r="K104" s="12"/>
      <c r="L104" s="12"/>
    </row>
    <row r="105" spans="1:12" s="1" customFormat="1" ht="12.75" x14ac:dyDescent="0.2">
      <c r="A105" s="12"/>
      <c r="B105" s="5"/>
      <c r="C105" s="13"/>
      <c r="D105" s="12"/>
      <c r="E105" s="12"/>
      <c r="F105" s="12"/>
      <c r="G105" s="12"/>
      <c r="H105" s="12"/>
      <c r="I105" s="12"/>
      <c r="J105" s="12"/>
      <c r="K105" s="12"/>
      <c r="L105" s="12"/>
    </row>
    <row r="106" spans="1:12" s="1" customFormat="1" ht="12.75" x14ac:dyDescent="0.2">
      <c r="A106" s="12"/>
      <c r="B106" s="5"/>
      <c r="C106" s="13"/>
      <c r="D106" s="12"/>
      <c r="E106" s="12"/>
      <c r="F106" s="12"/>
      <c r="G106" s="12"/>
      <c r="H106" s="12"/>
      <c r="I106" s="12"/>
      <c r="J106" s="12"/>
      <c r="K106" s="12"/>
      <c r="L106" s="12"/>
    </row>
    <row r="107" spans="1:12" s="1" customFormat="1" ht="12.75" x14ac:dyDescent="0.2">
      <c r="A107" s="12"/>
      <c r="B107" s="5"/>
      <c r="C107" s="13"/>
      <c r="D107" s="12"/>
      <c r="E107" s="12"/>
      <c r="F107" s="12"/>
      <c r="G107" s="12"/>
      <c r="H107" s="12"/>
      <c r="I107" s="12"/>
      <c r="J107" s="12"/>
      <c r="K107" s="12"/>
      <c r="L107" s="12"/>
    </row>
    <row r="108" spans="1:12" s="1" customFormat="1" ht="12.75" x14ac:dyDescent="0.2">
      <c r="A108" s="12"/>
      <c r="B108" s="5"/>
      <c r="C108" s="13"/>
      <c r="D108" s="12"/>
      <c r="E108" s="12"/>
      <c r="F108" s="12"/>
      <c r="G108" s="12"/>
      <c r="H108" s="12"/>
      <c r="I108" s="12"/>
      <c r="J108" s="12"/>
      <c r="K108" s="12"/>
      <c r="L108" s="12"/>
    </row>
    <row r="109" spans="1:12" s="1" customFormat="1" ht="12.75" x14ac:dyDescent="0.2">
      <c r="A109" s="12"/>
      <c r="B109" s="5"/>
      <c r="C109" s="13"/>
      <c r="D109" s="12"/>
      <c r="E109" s="12"/>
      <c r="F109" s="12"/>
      <c r="G109" s="12"/>
      <c r="H109" s="12"/>
      <c r="I109" s="12"/>
      <c r="J109" s="12"/>
      <c r="K109" s="12"/>
      <c r="L109" s="12"/>
    </row>
    <row r="110" spans="1:12" s="1" customFormat="1" ht="12.75" x14ac:dyDescent="0.2">
      <c r="A110" s="12"/>
      <c r="B110" s="5"/>
      <c r="C110" s="13"/>
      <c r="D110" s="12"/>
      <c r="E110" s="12"/>
      <c r="F110" s="12"/>
      <c r="G110" s="12"/>
      <c r="H110" s="12"/>
      <c r="I110" s="12"/>
      <c r="J110" s="12"/>
      <c r="K110" s="12"/>
      <c r="L110" s="12"/>
    </row>
    <row r="111" spans="1:12" s="1" customFormat="1" ht="12.75" x14ac:dyDescent="0.2">
      <c r="A111" s="12"/>
      <c r="B111" s="5"/>
      <c r="C111" s="13"/>
      <c r="D111" s="12"/>
      <c r="E111" s="12"/>
      <c r="F111" s="12"/>
      <c r="G111" s="12"/>
      <c r="H111" s="12"/>
      <c r="I111" s="12"/>
      <c r="J111" s="12"/>
      <c r="K111" s="12"/>
      <c r="L111" s="12"/>
    </row>
    <row r="112" spans="1:12" s="1" customFormat="1" ht="12.75" x14ac:dyDescent="0.2">
      <c r="A112" s="12"/>
      <c r="B112" s="5"/>
      <c r="C112" s="13"/>
      <c r="D112" s="12"/>
      <c r="E112" s="12"/>
      <c r="F112" s="12"/>
      <c r="G112" s="12"/>
      <c r="H112" s="12"/>
      <c r="I112" s="12"/>
      <c r="J112" s="12"/>
      <c r="K112" s="12"/>
      <c r="L112" s="12"/>
    </row>
    <row r="113" spans="1:12" s="1" customFormat="1" ht="12.75" x14ac:dyDescent="0.2">
      <c r="A113" s="12"/>
      <c r="B113" s="5"/>
      <c r="C113" s="13"/>
      <c r="D113" s="12"/>
      <c r="E113" s="12"/>
      <c r="F113" s="12"/>
      <c r="G113" s="12"/>
      <c r="H113" s="12"/>
      <c r="I113" s="12"/>
      <c r="J113" s="12"/>
      <c r="K113" s="12"/>
      <c r="L113" s="12"/>
    </row>
    <row r="114" spans="1:12" s="1" customFormat="1" ht="12.75" x14ac:dyDescent="0.2">
      <c r="A114" s="12"/>
      <c r="B114" s="5"/>
      <c r="C114" s="13"/>
      <c r="D114" s="12"/>
      <c r="E114" s="12"/>
      <c r="F114" s="12"/>
      <c r="G114" s="12"/>
      <c r="H114" s="12"/>
      <c r="I114" s="12"/>
      <c r="J114" s="12"/>
      <c r="K114" s="12"/>
      <c r="L114" s="12"/>
    </row>
    <row r="115" spans="1:12" s="1" customFormat="1" ht="12.75" x14ac:dyDescent="0.2">
      <c r="A115" s="12"/>
      <c r="B115" s="5"/>
      <c r="C115" s="13"/>
      <c r="D115" s="12"/>
      <c r="E115" s="12"/>
      <c r="F115" s="12"/>
      <c r="G115" s="12"/>
      <c r="H115" s="12"/>
      <c r="I115" s="12"/>
      <c r="J115" s="12"/>
      <c r="K115" s="12"/>
      <c r="L115" s="12"/>
    </row>
    <row r="116" spans="1:12" s="1" customFormat="1" ht="12.75" x14ac:dyDescent="0.2">
      <c r="A116" s="12"/>
      <c r="B116" s="5"/>
      <c r="C116" s="13"/>
      <c r="D116" s="12"/>
      <c r="E116" s="12"/>
      <c r="F116" s="12"/>
      <c r="G116" s="12"/>
      <c r="H116" s="12"/>
      <c r="I116" s="12"/>
      <c r="J116" s="12"/>
      <c r="K116" s="12"/>
      <c r="L116" s="12"/>
    </row>
    <row r="117" spans="1:12" s="1" customFormat="1" ht="12.75" x14ac:dyDescent="0.2">
      <c r="A117" s="12"/>
      <c r="B117" s="5"/>
      <c r="C117" s="13"/>
      <c r="D117" s="12"/>
      <c r="E117" s="12"/>
      <c r="F117" s="12"/>
      <c r="G117" s="12"/>
      <c r="H117" s="12"/>
      <c r="I117" s="12"/>
      <c r="J117" s="12"/>
      <c r="K117" s="12"/>
      <c r="L117" s="12"/>
    </row>
    <row r="118" spans="1:12" s="1" customFormat="1" ht="12.75" x14ac:dyDescent="0.2">
      <c r="A118" s="12"/>
      <c r="B118" s="5"/>
      <c r="C118" s="13"/>
      <c r="D118" s="12"/>
      <c r="E118" s="12"/>
      <c r="F118" s="12"/>
      <c r="G118" s="12"/>
      <c r="H118" s="12"/>
      <c r="I118" s="12"/>
      <c r="J118" s="12"/>
      <c r="K118" s="12"/>
      <c r="L118" s="12"/>
    </row>
    <row r="119" spans="1:12" s="1" customFormat="1" ht="12.75" x14ac:dyDescent="0.2">
      <c r="A119" s="12"/>
      <c r="B119" s="5"/>
      <c r="C119" s="13"/>
      <c r="D119" s="12"/>
      <c r="E119" s="12"/>
      <c r="F119" s="12"/>
      <c r="G119" s="12"/>
      <c r="H119" s="12"/>
      <c r="I119" s="12"/>
      <c r="J119" s="12"/>
      <c r="K119" s="12"/>
      <c r="L119" s="12"/>
    </row>
    <row r="120" spans="1:12" s="1" customFormat="1" ht="12.75" x14ac:dyDescent="0.2">
      <c r="A120" s="12"/>
      <c r="B120" s="5"/>
      <c r="C120" s="13"/>
      <c r="D120" s="12"/>
      <c r="E120" s="12"/>
      <c r="F120" s="12"/>
      <c r="G120" s="12"/>
      <c r="H120" s="12"/>
      <c r="I120" s="12"/>
      <c r="J120" s="12"/>
      <c r="K120" s="12"/>
      <c r="L120" s="12"/>
    </row>
    <row r="121" spans="1:12" s="1" customFormat="1" ht="12.75" x14ac:dyDescent="0.2">
      <c r="A121" s="12"/>
      <c r="B121" s="5"/>
      <c r="C121" s="13"/>
      <c r="D121" s="12"/>
      <c r="E121" s="12"/>
      <c r="F121" s="12"/>
      <c r="G121" s="12"/>
      <c r="H121" s="12"/>
      <c r="I121" s="12"/>
      <c r="J121" s="12"/>
      <c r="K121" s="12"/>
      <c r="L121" s="12"/>
    </row>
    <row r="122" spans="1:12" s="1" customFormat="1" ht="12.75" x14ac:dyDescent="0.2">
      <c r="A122" s="12"/>
      <c r="B122" s="5"/>
      <c r="C122" s="13"/>
      <c r="D122" s="12"/>
      <c r="E122" s="12"/>
      <c r="F122" s="12"/>
      <c r="G122" s="12"/>
      <c r="H122" s="12"/>
      <c r="I122" s="12"/>
      <c r="J122" s="12"/>
      <c r="K122" s="12"/>
      <c r="L122" s="12"/>
    </row>
    <row r="123" spans="1:12" s="1" customFormat="1" ht="12.75" x14ac:dyDescent="0.2">
      <c r="A123" s="12"/>
      <c r="B123" s="5"/>
      <c r="C123" s="13"/>
      <c r="D123" s="12"/>
      <c r="E123" s="12"/>
      <c r="F123" s="12"/>
      <c r="G123" s="12"/>
      <c r="H123" s="12"/>
      <c r="I123" s="12"/>
      <c r="J123" s="12"/>
      <c r="K123" s="12"/>
      <c r="L123" s="12"/>
    </row>
    <row r="124" spans="1:12" s="1" customFormat="1" ht="12.75" x14ac:dyDescent="0.2">
      <c r="A124" s="12"/>
      <c r="B124" s="5"/>
      <c r="C124" s="13"/>
      <c r="D124" s="12"/>
      <c r="E124" s="12"/>
      <c r="F124" s="12"/>
      <c r="G124" s="12"/>
      <c r="H124" s="12"/>
      <c r="I124" s="12"/>
      <c r="J124" s="12"/>
      <c r="K124" s="12"/>
      <c r="L124" s="12"/>
    </row>
    <row r="125" spans="1:12" s="1" customFormat="1" ht="12.75" x14ac:dyDescent="0.2">
      <c r="A125" s="12"/>
      <c r="B125" s="5"/>
      <c r="C125" s="13"/>
      <c r="D125" s="12"/>
      <c r="E125" s="12"/>
      <c r="F125" s="12"/>
      <c r="G125" s="12"/>
      <c r="H125" s="12"/>
      <c r="I125" s="12"/>
      <c r="J125" s="12"/>
      <c r="K125" s="12"/>
      <c r="L125" s="12"/>
    </row>
    <row r="126" spans="1:12" s="1" customFormat="1" ht="12.75" x14ac:dyDescent="0.2">
      <c r="A126" s="12"/>
      <c r="B126" s="5"/>
      <c r="C126" s="13"/>
      <c r="D126" s="12"/>
      <c r="E126" s="12"/>
      <c r="F126" s="12"/>
      <c r="G126" s="12"/>
      <c r="H126" s="12"/>
      <c r="I126" s="12"/>
      <c r="J126" s="12"/>
      <c r="K126" s="12"/>
      <c r="L126" s="12"/>
    </row>
    <row r="127" spans="1:12" s="1" customFormat="1" ht="12.75" x14ac:dyDescent="0.2">
      <c r="A127" s="12"/>
      <c r="B127" s="5"/>
      <c r="C127" s="13"/>
      <c r="D127" s="12"/>
      <c r="E127" s="12"/>
      <c r="F127" s="12"/>
      <c r="G127" s="12"/>
      <c r="H127" s="12"/>
      <c r="I127" s="12"/>
      <c r="J127" s="12"/>
      <c r="K127" s="12"/>
      <c r="L127" s="12"/>
    </row>
    <row r="128" spans="1:12" s="1" customFormat="1" ht="12.75" x14ac:dyDescent="0.2">
      <c r="A128" s="12"/>
      <c r="B128" s="5"/>
      <c r="C128" s="13"/>
      <c r="D128" s="12"/>
      <c r="E128" s="12"/>
      <c r="F128" s="12"/>
      <c r="G128" s="12"/>
      <c r="H128" s="12"/>
      <c r="I128" s="12"/>
      <c r="J128" s="12"/>
      <c r="K128" s="12"/>
      <c r="L128" s="12"/>
    </row>
    <row r="129" spans="1:12" s="1" customFormat="1" ht="12.75" x14ac:dyDescent="0.2">
      <c r="A129" s="12"/>
      <c r="B129" s="5"/>
      <c r="C129" s="13"/>
      <c r="D129" s="12"/>
      <c r="E129" s="12"/>
      <c r="F129" s="12"/>
      <c r="G129" s="12"/>
      <c r="H129" s="12"/>
      <c r="I129" s="12"/>
      <c r="J129" s="12"/>
      <c r="K129" s="12"/>
      <c r="L129" s="12"/>
    </row>
    <row r="130" spans="1:12" s="1" customFormat="1" ht="12.75" x14ac:dyDescent="0.2">
      <c r="A130" s="12"/>
      <c r="B130" s="5"/>
      <c r="C130" s="13"/>
      <c r="D130" s="12"/>
      <c r="E130" s="12"/>
      <c r="F130" s="12"/>
      <c r="G130" s="12"/>
      <c r="H130" s="12"/>
      <c r="I130" s="12"/>
      <c r="J130" s="12"/>
      <c r="K130" s="12"/>
      <c r="L130" s="12"/>
    </row>
    <row r="131" spans="1:12" s="1" customFormat="1" ht="12.75" x14ac:dyDescent="0.2">
      <c r="A131" s="12"/>
      <c r="B131" s="5"/>
      <c r="C131" s="13"/>
      <c r="D131" s="12"/>
      <c r="E131" s="12"/>
      <c r="F131" s="12"/>
      <c r="G131" s="12"/>
      <c r="H131" s="12"/>
      <c r="I131" s="12"/>
      <c r="J131" s="12"/>
      <c r="K131" s="12"/>
      <c r="L131" s="12"/>
    </row>
    <row r="132" spans="1:12" s="1" customFormat="1" ht="12.75" x14ac:dyDescent="0.2">
      <c r="A132" s="12"/>
      <c r="B132" s="5"/>
      <c r="C132" s="13"/>
      <c r="D132" s="12"/>
      <c r="E132" s="12"/>
      <c r="F132" s="12"/>
      <c r="G132" s="12"/>
      <c r="H132" s="12"/>
      <c r="I132" s="12"/>
      <c r="J132" s="12"/>
      <c r="K132" s="12"/>
      <c r="L132" s="12"/>
    </row>
    <row r="133" spans="1:12" s="1" customFormat="1" ht="12.75" x14ac:dyDescent="0.2">
      <c r="A133" s="12"/>
      <c r="B133" s="5"/>
      <c r="C133" s="13"/>
      <c r="D133" s="12"/>
      <c r="E133" s="12"/>
      <c r="F133" s="12"/>
      <c r="G133" s="12"/>
      <c r="H133" s="12"/>
      <c r="I133" s="12"/>
      <c r="J133" s="12"/>
      <c r="K133" s="12"/>
      <c r="L133" s="12"/>
    </row>
    <row r="134" spans="1:12" s="1" customFormat="1" ht="12.75" x14ac:dyDescent="0.2">
      <c r="A134" s="12"/>
      <c r="B134" s="5"/>
      <c r="C134" s="13"/>
      <c r="D134" s="12"/>
      <c r="E134" s="12"/>
      <c r="F134" s="12"/>
      <c r="G134" s="12"/>
      <c r="H134" s="12"/>
      <c r="I134" s="12"/>
      <c r="J134" s="12"/>
      <c r="K134" s="12"/>
      <c r="L134" s="12"/>
    </row>
    <row r="135" spans="1:12" s="1" customFormat="1" ht="12.75" x14ac:dyDescent="0.2">
      <c r="A135" s="12"/>
      <c r="B135" s="5"/>
      <c r="C135" s="13"/>
      <c r="D135" s="12"/>
      <c r="E135" s="12"/>
      <c r="F135" s="12"/>
      <c r="G135" s="12"/>
      <c r="H135" s="12"/>
      <c r="I135" s="12"/>
      <c r="J135" s="12"/>
      <c r="K135" s="12"/>
      <c r="L135" s="12"/>
    </row>
    <row r="136" spans="1:12" s="1" customFormat="1" ht="12.75" x14ac:dyDescent="0.2">
      <c r="A136" s="12"/>
      <c r="B136" s="5"/>
      <c r="C136" s="13"/>
      <c r="D136" s="12"/>
      <c r="E136" s="12"/>
      <c r="F136" s="12"/>
      <c r="G136" s="12"/>
      <c r="H136" s="12"/>
      <c r="I136" s="12"/>
      <c r="J136" s="12"/>
      <c r="K136" s="12"/>
      <c r="L136" s="12"/>
    </row>
    <row r="137" spans="1:12" s="1" customFormat="1" ht="12.75" x14ac:dyDescent="0.2">
      <c r="A137" s="12"/>
      <c r="B137" s="5"/>
      <c r="C137" s="13"/>
      <c r="D137" s="12"/>
      <c r="E137" s="12"/>
      <c r="F137" s="12"/>
      <c r="G137" s="12"/>
      <c r="H137" s="12"/>
      <c r="I137" s="12"/>
      <c r="J137" s="12"/>
      <c r="K137" s="12"/>
      <c r="L137" s="12"/>
    </row>
    <row r="138" spans="1:12" s="1" customFormat="1" ht="12.75" x14ac:dyDescent="0.2">
      <c r="A138" s="12"/>
      <c r="B138" s="5"/>
      <c r="C138" s="13"/>
      <c r="D138" s="12"/>
      <c r="E138" s="12"/>
      <c r="F138" s="12"/>
      <c r="G138" s="12"/>
      <c r="H138" s="12"/>
      <c r="I138" s="12"/>
      <c r="J138" s="12"/>
      <c r="K138" s="12"/>
      <c r="L138" s="12"/>
    </row>
    <row r="139" spans="1:12" s="1" customFormat="1" ht="12.75" x14ac:dyDescent="0.2">
      <c r="A139" s="12"/>
      <c r="B139" s="5"/>
      <c r="C139" s="13"/>
      <c r="D139" s="12"/>
      <c r="E139" s="12"/>
      <c r="F139" s="12"/>
      <c r="G139" s="12"/>
      <c r="H139" s="12"/>
      <c r="I139" s="12"/>
      <c r="J139" s="12"/>
      <c r="K139" s="12"/>
      <c r="L139" s="12"/>
    </row>
    <row r="140" spans="1:12" s="1" customFormat="1" ht="12.75" x14ac:dyDescent="0.2">
      <c r="A140" s="12"/>
      <c r="B140" s="5"/>
      <c r="C140" s="13"/>
      <c r="D140" s="12"/>
      <c r="E140" s="12"/>
      <c r="F140" s="12"/>
      <c r="G140" s="12"/>
      <c r="H140" s="12"/>
      <c r="I140" s="12"/>
      <c r="J140" s="12"/>
      <c r="K140" s="12"/>
      <c r="L140" s="12"/>
    </row>
    <row r="141" spans="1:12" s="1" customFormat="1" ht="12.75" x14ac:dyDescent="0.2">
      <c r="A141" s="12"/>
      <c r="B141" s="5"/>
      <c r="C141" s="13"/>
      <c r="D141" s="12"/>
      <c r="E141" s="12"/>
      <c r="F141" s="12"/>
      <c r="G141" s="12"/>
      <c r="H141" s="12"/>
      <c r="I141" s="12"/>
      <c r="J141" s="12"/>
      <c r="K141" s="12"/>
      <c r="L141" s="12"/>
    </row>
    <row r="142" spans="1:12" s="1" customFormat="1" ht="12.75" x14ac:dyDescent="0.2">
      <c r="A142" s="12"/>
      <c r="B142" s="5"/>
      <c r="C142" s="13"/>
      <c r="D142" s="12"/>
      <c r="E142" s="12"/>
      <c r="F142" s="12"/>
      <c r="G142" s="12"/>
      <c r="H142" s="12"/>
      <c r="I142" s="12"/>
      <c r="J142" s="12"/>
      <c r="K142" s="12"/>
      <c r="L142" s="12"/>
    </row>
    <row r="143" spans="1:12" s="1" customFormat="1" ht="12.75" x14ac:dyDescent="0.2">
      <c r="A143" s="12"/>
      <c r="B143" s="5"/>
      <c r="C143" s="13"/>
      <c r="D143" s="12"/>
      <c r="E143" s="12"/>
      <c r="F143" s="12"/>
      <c r="G143" s="12"/>
      <c r="H143" s="12"/>
      <c r="I143" s="12"/>
      <c r="J143" s="12"/>
      <c r="K143" s="12"/>
      <c r="L143" s="12"/>
    </row>
    <row r="144" spans="1:12" s="1" customFormat="1" ht="12.75" x14ac:dyDescent="0.2">
      <c r="A144" s="12"/>
      <c r="B144" s="5"/>
      <c r="C144" s="13"/>
      <c r="D144" s="12"/>
      <c r="E144" s="12"/>
      <c r="F144" s="12"/>
      <c r="G144" s="12"/>
      <c r="H144" s="12"/>
      <c r="I144" s="12"/>
      <c r="J144" s="12"/>
      <c r="K144" s="12"/>
      <c r="L144" s="12"/>
    </row>
    <row r="145" spans="1:12" s="1" customFormat="1" ht="12.75" x14ac:dyDescent="0.2">
      <c r="A145" s="12"/>
      <c r="B145" s="5"/>
      <c r="C145" s="13"/>
      <c r="D145" s="12"/>
      <c r="E145" s="12"/>
      <c r="F145" s="12"/>
      <c r="G145" s="12"/>
      <c r="H145" s="12"/>
      <c r="I145" s="12"/>
      <c r="J145" s="12"/>
      <c r="K145" s="12"/>
      <c r="L145" s="12"/>
    </row>
    <row r="146" spans="1:12" s="1" customFormat="1" ht="12.75" x14ac:dyDescent="0.2">
      <c r="A146" s="12"/>
      <c r="B146" s="5"/>
      <c r="C146" s="13"/>
      <c r="D146" s="12"/>
      <c r="E146" s="12"/>
      <c r="F146" s="12"/>
      <c r="G146" s="12"/>
      <c r="H146" s="12"/>
      <c r="I146" s="12"/>
      <c r="J146" s="12"/>
      <c r="K146" s="12"/>
      <c r="L146" s="12"/>
    </row>
    <row r="147" spans="1:12" s="1" customFormat="1" ht="12.75" x14ac:dyDescent="0.2">
      <c r="A147" s="12"/>
      <c r="B147" s="5"/>
      <c r="C147" s="13"/>
      <c r="D147" s="12"/>
      <c r="E147" s="12"/>
      <c r="F147" s="12"/>
      <c r="G147" s="12"/>
      <c r="H147" s="12"/>
      <c r="I147" s="12"/>
      <c r="J147" s="12"/>
      <c r="K147" s="12"/>
      <c r="L147" s="12"/>
    </row>
    <row r="148" spans="1:12" s="1" customFormat="1" ht="12.75" x14ac:dyDescent="0.2">
      <c r="A148" s="12"/>
      <c r="B148" s="5"/>
      <c r="C148" s="13"/>
      <c r="D148" s="12"/>
      <c r="E148" s="12"/>
      <c r="F148" s="12"/>
      <c r="G148" s="12"/>
      <c r="H148" s="12"/>
      <c r="I148" s="12"/>
      <c r="J148" s="12"/>
      <c r="K148" s="12"/>
      <c r="L148" s="12"/>
    </row>
    <row r="149" spans="1:12" s="1" customFormat="1" ht="12.75" x14ac:dyDescent="0.2">
      <c r="A149" s="12"/>
      <c r="B149" s="5"/>
      <c r="C149" s="13"/>
      <c r="D149" s="12"/>
      <c r="E149" s="12"/>
      <c r="F149" s="12"/>
      <c r="G149" s="12"/>
      <c r="H149" s="12"/>
      <c r="I149" s="12"/>
      <c r="J149" s="12"/>
      <c r="K149" s="12"/>
      <c r="L149" s="12"/>
    </row>
    <row r="150" spans="1:12" s="1" customFormat="1" ht="12.75" x14ac:dyDescent="0.2">
      <c r="A150" s="12"/>
      <c r="B150" s="5"/>
      <c r="C150" s="13"/>
      <c r="D150" s="12"/>
      <c r="E150" s="12"/>
      <c r="F150" s="12"/>
      <c r="G150" s="12"/>
      <c r="H150" s="12"/>
      <c r="I150" s="12"/>
      <c r="J150" s="12"/>
      <c r="K150" s="12"/>
      <c r="L150" s="12"/>
    </row>
    <row r="151" spans="1:12" s="1" customFormat="1" ht="12.75" x14ac:dyDescent="0.2">
      <c r="A151" s="12"/>
      <c r="B151" s="5"/>
      <c r="C151" s="13"/>
      <c r="D151" s="12"/>
      <c r="E151" s="12"/>
      <c r="F151" s="12"/>
      <c r="G151" s="12"/>
      <c r="H151" s="12"/>
      <c r="I151" s="12"/>
      <c r="J151" s="12"/>
      <c r="K151" s="12"/>
      <c r="L151" s="12"/>
    </row>
    <row r="152" spans="1:12" s="1" customFormat="1" ht="12.75" x14ac:dyDescent="0.2">
      <c r="A152" s="12"/>
      <c r="B152" s="5"/>
      <c r="C152" s="13"/>
      <c r="D152" s="12"/>
      <c r="E152" s="12"/>
      <c r="F152" s="12"/>
      <c r="G152" s="12"/>
      <c r="H152" s="12"/>
      <c r="I152" s="12"/>
      <c r="J152" s="12"/>
      <c r="K152" s="12"/>
      <c r="L152" s="12"/>
    </row>
    <row r="153" spans="1:12" s="1" customFormat="1" ht="12.75" x14ac:dyDescent="0.2">
      <c r="A153" s="12"/>
      <c r="B153" s="5"/>
      <c r="C153" s="13"/>
      <c r="D153" s="12"/>
      <c r="E153" s="12"/>
      <c r="F153" s="12"/>
      <c r="G153" s="12"/>
      <c r="H153" s="12"/>
      <c r="I153" s="12"/>
      <c r="J153" s="12"/>
      <c r="K153" s="12"/>
      <c r="L153" s="12"/>
    </row>
    <row r="154" spans="1:12" s="1" customFormat="1" ht="12.75" x14ac:dyDescent="0.2">
      <c r="A154" s="12"/>
      <c r="B154" s="5"/>
      <c r="C154" s="13"/>
      <c r="D154" s="12"/>
      <c r="E154" s="12"/>
      <c r="F154" s="12"/>
      <c r="G154" s="12"/>
      <c r="H154" s="12"/>
      <c r="I154" s="12"/>
      <c r="J154" s="12"/>
      <c r="K154" s="12"/>
      <c r="L154" s="12"/>
    </row>
    <row r="155" spans="1:12" s="1" customFormat="1" ht="12.75" x14ac:dyDescent="0.2">
      <c r="A155" s="12"/>
      <c r="B155" s="5"/>
      <c r="C155" s="13"/>
      <c r="D155" s="12"/>
      <c r="E155" s="12"/>
      <c r="F155" s="12"/>
      <c r="G155" s="12"/>
      <c r="H155" s="12"/>
      <c r="I155" s="12"/>
      <c r="J155" s="12"/>
      <c r="K155" s="12"/>
      <c r="L155" s="12"/>
    </row>
    <row r="156" spans="1:12" s="1" customFormat="1" ht="12.75" x14ac:dyDescent="0.2">
      <c r="A156" s="12"/>
      <c r="B156" s="5"/>
      <c r="C156" s="13"/>
      <c r="D156" s="12"/>
      <c r="E156" s="12"/>
      <c r="F156" s="12"/>
      <c r="G156" s="12"/>
      <c r="H156" s="12"/>
      <c r="I156" s="12"/>
      <c r="J156" s="12"/>
      <c r="K156" s="12"/>
      <c r="L156" s="12"/>
    </row>
    <row r="157" spans="1:12" s="1" customFormat="1" ht="12.75" x14ac:dyDescent="0.2">
      <c r="A157" s="12"/>
      <c r="B157" s="5"/>
      <c r="C157" s="13"/>
      <c r="D157" s="12"/>
      <c r="E157" s="12"/>
      <c r="F157" s="12"/>
      <c r="G157" s="12"/>
      <c r="H157" s="12"/>
      <c r="I157" s="12"/>
      <c r="J157" s="12"/>
      <c r="K157" s="12"/>
      <c r="L157" s="12"/>
    </row>
    <row r="158" spans="1:12" s="1" customFormat="1" ht="12.75" x14ac:dyDescent="0.2">
      <c r="A158" s="12"/>
      <c r="B158" s="5"/>
      <c r="C158" s="13"/>
      <c r="D158" s="12"/>
      <c r="E158" s="12"/>
      <c r="F158" s="12"/>
      <c r="G158" s="12"/>
      <c r="H158" s="12"/>
      <c r="I158" s="12"/>
      <c r="J158" s="12"/>
      <c r="K158" s="12"/>
      <c r="L158" s="12"/>
    </row>
    <row r="159" spans="1:12" s="1" customFormat="1" ht="12.75" x14ac:dyDescent="0.2">
      <c r="A159" s="12"/>
      <c r="B159" s="5"/>
      <c r="C159" s="13"/>
      <c r="D159" s="12"/>
      <c r="E159" s="12"/>
      <c r="F159" s="12"/>
      <c r="G159" s="12"/>
      <c r="H159" s="12"/>
      <c r="I159" s="12"/>
      <c r="J159" s="12"/>
      <c r="K159" s="12"/>
      <c r="L159" s="12"/>
    </row>
    <row r="160" spans="1:12" s="1" customFormat="1" ht="12.75" x14ac:dyDescent="0.2">
      <c r="A160" s="12"/>
      <c r="B160" s="5"/>
      <c r="C160" s="13"/>
      <c r="D160" s="12"/>
      <c r="E160" s="12"/>
      <c r="F160" s="12"/>
      <c r="G160" s="12"/>
      <c r="H160" s="12"/>
      <c r="I160" s="12"/>
      <c r="J160" s="12"/>
      <c r="K160" s="12"/>
      <c r="L160" s="12"/>
    </row>
    <row r="161" spans="1:12" s="1" customFormat="1" ht="12.75" x14ac:dyDescent="0.2">
      <c r="A161" s="12"/>
      <c r="B161" s="5"/>
      <c r="C161" s="13"/>
      <c r="D161" s="12"/>
      <c r="E161" s="12"/>
      <c r="F161" s="12"/>
      <c r="G161" s="12"/>
      <c r="H161" s="12"/>
      <c r="I161" s="12"/>
      <c r="J161" s="12"/>
      <c r="K161" s="12"/>
      <c r="L161" s="12"/>
    </row>
    <row r="162" spans="1:12" s="1" customFormat="1" ht="12.75" x14ac:dyDescent="0.2">
      <c r="A162" s="12"/>
      <c r="B162" s="5"/>
      <c r="C162" s="13"/>
      <c r="D162" s="12"/>
      <c r="E162" s="12"/>
      <c r="F162" s="12"/>
      <c r="G162" s="12"/>
      <c r="H162" s="12"/>
      <c r="I162" s="12"/>
      <c r="J162" s="12"/>
      <c r="K162" s="12"/>
      <c r="L162" s="12"/>
    </row>
    <row r="163" spans="1:12" s="1" customFormat="1" ht="12.75" x14ac:dyDescent="0.2">
      <c r="A163" s="12"/>
      <c r="B163" s="5"/>
      <c r="C163" s="13"/>
      <c r="D163" s="12"/>
      <c r="E163" s="12"/>
      <c r="F163" s="12"/>
      <c r="G163" s="12"/>
      <c r="H163" s="12"/>
      <c r="I163" s="12"/>
      <c r="J163" s="12"/>
      <c r="K163" s="12"/>
      <c r="L163" s="12"/>
    </row>
    <row r="164" spans="1:12" s="1" customFormat="1" ht="12.75" x14ac:dyDescent="0.2">
      <c r="A164" s="12"/>
      <c r="B164" s="5"/>
      <c r="C164" s="13"/>
      <c r="D164" s="12"/>
      <c r="E164" s="12"/>
      <c r="F164" s="12"/>
      <c r="G164" s="12"/>
      <c r="H164" s="12"/>
      <c r="I164" s="12"/>
      <c r="J164" s="12"/>
      <c r="K164" s="12"/>
      <c r="L164" s="12"/>
    </row>
    <row r="165" spans="1:12" s="1" customFormat="1" ht="12.75" x14ac:dyDescent="0.2">
      <c r="A165" s="12"/>
      <c r="B165" s="5"/>
      <c r="C165" s="13"/>
      <c r="D165" s="12"/>
      <c r="E165" s="12"/>
      <c r="F165" s="12"/>
      <c r="G165" s="12"/>
      <c r="H165" s="12"/>
      <c r="I165" s="12"/>
      <c r="J165" s="12"/>
      <c r="K165" s="12"/>
      <c r="L165" s="12"/>
    </row>
    <row r="166" spans="1:12" s="1" customFormat="1" ht="12.75" x14ac:dyDescent="0.2">
      <c r="A166" s="12"/>
      <c r="B166" s="5"/>
      <c r="C166" s="13"/>
      <c r="D166" s="12"/>
      <c r="E166" s="12"/>
      <c r="F166" s="12"/>
      <c r="G166" s="12"/>
      <c r="H166" s="12"/>
      <c r="I166" s="12"/>
      <c r="J166" s="12"/>
      <c r="K166" s="12"/>
      <c r="L166" s="12"/>
    </row>
    <row r="167" spans="1:12" s="1" customFormat="1" ht="12.75" x14ac:dyDescent="0.2">
      <c r="A167" s="12"/>
      <c r="B167" s="5"/>
      <c r="C167" s="13"/>
      <c r="D167" s="12"/>
      <c r="E167" s="12"/>
      <c r="F167" s="12"/>
      <c r="G167" s="12"/>
      <c r="H167" s="12"/>
      <c r="I167" s="12"/>
      <c r="J167" s="12"/>
      <c r="K167" s="12"/>
      <c r="L167" s="12"/>
    </row>
    <row r="168" spans="1:12" s="1" customFormat="1" ht="12.75" x14ac:dyDescent="0.2">
      <c r="A168" s="12"/>
      <c r="B168" s="5"/>
      <c r="C168" s="13"/>
      <c r="D168" s="12"/>
      <c r="E168" s="12"/>
      <c r="F168" s="12"/>
      <c r="G168" s="12"/>
      <c r="H168" s="12"/>
      <c r="I168" s="12"/>
      <c r="J168" s="12"/>
      <c r="K168" s="12"/>
      <c r="L168" s="12"/>
    </row>
    <row r="169" spans="1:12" s="1" customFormat="1" ht="12.75" x14ac:dyDescent="0.2">
      <c r="A169" s="12"/>
      <c r="B169" s="5"/>
      <c r="C169" s="13"/>
      <c r="D169" s="12"/>
      <c r="E169" s="12"/>
      <c r="F169" s="12"/>
      <c r="G169" s="12"/>
      <c r="H169" s="12"/>
      <c r="I169" s="12"/>
      <c r="J169" s="12"/>
      <c r="K169" s="12"/>
      <c r="L169" s="12"/>
    </row>
    <row r="170" spans="1:12" s="1" customFormat="1" ht="12.75" x14ac:dyDescent="0.2">
      <c r="A170" s="12"/>
      <c r="B170" s="5"/>
      <c r="C170" s="13"/>
      <c r="D170" s="12"/>
      <c r="E170" s="12"/>
      <c r="F170" s="12"/>
      <c r="G170" s="12"/>
      <c r="H170" s="12"/>
      <c r="I170" s="12"/>
      <c r="J170" s="12"/>
      <c r="K170" s="12"/>
      <c r="L170" s="12"/>
    </row>
    <row r="171" spans="1:12" s="1" customFormat="1" ht="12.75" x14ac:dyDescent="0.2">
      <c r="A171" s="12"/>
      <c r="B171" s="5"/>
      <c r="C171" s="13"/>
      <c r="D171" s="12"/>
      <c r="E171" s="12"/>
      <c r="F171" s="12"/>
      <c r="G171" s="12"/>
      <c r="H171" s="12"/>
      <c r="I171" s="12"/>
      <c r="J171" s="12"/>
      <c r="K171" s="12"/>
      <c r="L171" s="12"/>
    </row>
    <row r="172" spans="1:12" s="1" customFormat="1" ht="12.75" x14ac:dyDescent="0.2">
      <c r="A172" s="12"/>
      <c r="B172" s="5"/>
      <c r="C172" s="13"/>
      <c r="D172" s="12"/>
      <c r="E172" s="12"/>
      <c r="F172" s="12"/>
      <c r="G172" s="12"/>
      <c r="H172" s="12"/>
      <c r="I172" s="12"/>
      <c r="J172" s="12"/>
      <c r="K172" s="12"/>
      <c r="L172" s="12"/>
    </row>
    <row r="173" spans="1:12" s="1" customFormat="1" ht="12.75" x14ac:dyDescent="0.2">
      <c r="A173" s="12"/>
      <c r="B173" s="5"/>
      <c r="C173" s="13"/>
      <c r="D173" s="12"/>
      <c r="E173" s="12"/>
      <c r="F173" s="12"/>
      <c r="G173" s="12"/>
      <c r="H173" s="12"/>
      <c r="I173" s="12"/>
      <c r="J173" s="12"/>
      <c r="K173" s="12"/>
      <c r="L173" s="12"/>
    </row>
    <row r="174" spans="1:12" s="1" customFormat="1" ht="12.75" x14ac:dyDescent="0.2">
      <c r="A174" s="12"/>
      <c r="B174" s="5"/>
      <c r="C174" s="13"/>
      <c r="D174" s="12"/>
      <c r="E174" s="12"/>
      <c r="F174" s="12"/>
      <c r="G174" s="12"/>
      <c r="H174" s="12"/>
      <c r="I174" s="12"/>
      <c r="J174" s="12"/>
      <c r="K174" s="12"/>
      <c r="L174" s="12"/>
    </row>
    <row r="175" spans="1:12" s="1" customFormat="1" ht="12.75" x14ac:dyDescent="0.2">
      <c r="A175" s="12"/>
      <c r="B175" s="5"/>
      <c r="C175" s="13"/>
      <c r="D175" s="12"/>
      <c r="E175" s="12"/>
      <c r="F175" s="12"/>
      <c r="G175" s="12"/>
      <c r="H175" s="12"/>
      <c r="I175" s="12"/>
      <c r="J175" s="12"/>
      <c r="K175" s="12"/>
      <c r="L175" s="12"/>
    </row>
    <row r="176" spans="1:12" s="1" customFormat="1" ht="12.75" x14ac:dyDescent="0.2">
      <c r="A176" s="12"/>
      <c r="B176" s="5"/>
      <c r="C176" s="13"/>
      <c r="D176" s="12"/>
      <c r="E176" s="12"/>
      <c r="F176" s="12"/>
      <c r="G176" s="12"/>
      <c r="H176" s="12"/>
      <c r="I176" s="12"/>
      <c r="J176" s="12"/>
      <c r="K176" s="12"/>
      <c r="L176" s="12"/>
    </row>
    <row r="177" spans="1:12" s="1" customFormat="1" ht="12.75" x14ac:dyDescent="0.2">
      <c r="A177" s="12"/>
      <c r="B177" s="5"/>
      <c r="C177" s="13"/>
      <c r="D177" s="12"/>
      <c r="E177" s="12"/>
      <c r="F177" s="12"/>
      <c r="G177" s="12"/>
      <c r="H177" s="12"/>
      <c r="I177" s="12"/>
      <c r="J177" s="12"/>
      <c r="K177" s="12"/>
      <c r="L177" s="12"/>
    </row>
    <row r="178" spans="1:12" s="1" customFormat="1" ht="12.75" x14ac:dyDescent="0.2">
      <c r="A178" s="12"/>
      <c r="B178" s="5"/>
      <c r="C178" s="13"/>
      <c r="D178" s="12"/>
      <c r="E178" s="12"/>
      <c r="F178" s="12"/>
      <c r="G178" s="12"/>
      <c r="H178" s="12"/>
      <c r="I178" s="12"/>
      <c r="J178" s="12"/>
      <c r="K178" s="12"/>
      <c r="L178" s="12"/>
    </row>
    <row r="179" spans="1:12" s="1" customFormat="1" ht="12.75" x14ac:dyDescent="0.2">
      <c r="A179" s="12"/>
      <c r="B179" s="5"/>
      <c r="C179" s="13"/>
      <c r="D179" s="12"/>
      <c r="E179" s="12"/>
      <c r="F179" s="12"/>
      <c r="G179" s="12"/>
      <c r="H179" s="12"/>
      <c r="I179" s="12"/>
      <c r="J179" s="12"/>
      <c r="K179" s="12"/>
      <c r="L179" s="12"/>
    </row>
    <row r="180" spans="1:12" s="1" customFormat="1" ht="12.75" x14ac:dyDescent="0.2">
      <c r="A180" s="12"/>
      <c r="B180" s="5"/>
      <c r="C180" s="13"/>
      <c r="D180" s="12"/>
      <c r="E180" s="12"/>
      <c r="F180" s="12"/>
      <c r="G180" s="12"/>
      <c r="H180" s="12"/>
      <c r="I180" s="12"/>
      <c r="J180" s="12"/>
      <c r="K180" s="12"/>
      <c r="L180" s="12"/>
    </row>
    <row r="181" spans="1:12" s="1" customFormat="1" ht="12.75" x14ac:dyDescent="0.2">
      <c r="A181" s="12"/>
      <c r="B181" s="5"/>
      <c r="C181" s="13"/>
      <c r="D181" s="12"/>
      <c r="E181" s="12"/>
      <c r="F181" s="12"/>
      <c r="G181" s="12"/>
      <c r="H181" s="12"/>
      <c r="I181" s="12"/>
      <c r="J181" s="12"/>
      <c r="K181" s="12"/>
      <c r="L181" s="12"/>
    </row>
    <row r="182" spans="1:12" s="1" customFormat="1" ht="12.75" x14ac:dyDescent="0.2">
      <c r="A182" s="12"/>
      <c r="B182" s="5"/>
      <c r="C182" s="13"/>
      <c r="D182" s="12"/>
      <c r="E182" s="12"/>
      <c r="F182" s="12"/>
      <c r="G182" s="12"/>
      <c r="H182" s="12"/>
      <c r="I182" s="12"/>
      <c r="J182" s="12"/>
      <c r="K182" s="12"/>
      <c r="L182" s="12"/>
    </row>
    <row r="183" spans="1:12" s="1" customFormat="1" ht="12.75" x14ac:dyDescent="0.2">
      <c r="A183" s="12"/>
      <c r="B183" s="5"/>
      <c r="C183" s="13"/>
      <c r="D183" s="12"/>
      <c r="E183" s="12"/>
      <c r="F183" s="12"/>
      <c r="G183" s="12"/>
      <c r="H183" s="12"/>
      <c r="I183" s="12"/>
      <c r="J183" s="12"/>
      <c r="K183" s="12"/>
      <c r="L183" s="12"/>
    </row>
    <row r="184" spans="1:12" s="1" customFormat="1" ht="12.75" x14ac:dyDescent="0.2">
      <c r="A184" s="12"/>
      <c r="B184" s="5"/>
      <c r="C184" s="13"/>
      <c r="D184" s="12"/>
      <c r="E184" s="12"/>
      <c r="F184" s="12"/>
      <c r="G184" s="12"/>
      <c r="H184" s="12"/>
      <c r="I184" s="12"/>
      <c r="J184" s="12"/>
      <c r="K184" s="12"/>
      <c r="L184" s="12"/>
    </row>
    <row r="185" spans="1:12" s="1" customFormat="1" ht="12.75" x14ac:dyDescent="0.2">
      <c r="A185" s="12"/>
      <c r="B185" s="5"/>
      <c r="C185" s="13"/>
      <c r="D185" s="12"/>
      <c r="E185" s="12"/>
      <c r="F185" s="12"/>
      <c r="G185" s="12"/>
      <c r="H185" s="12"/>
      <c r="I185" s="12"/>
      <c r="J185" s="12"/>
      <c r="K185" s="12"/>
      <c r="L185" s="12"/>
    </row>
    <row r="186" spans="1:12" s="1" customFormat="1" ht="12.75" x14ac:dyDescent="0.2">
      <c r="A186" s="12"/>
      <c r="B186" s="5"/>
      <c r="C186" s="13"/>
      <c r="D186" s="12"/>
      <c r="E186" s="12"/>
      <c r="F186" s="12"/>
      <c r="G186" s="12"/>
      <c r="H186" s="12"/>
      <c r="I186" s="12"/>
      <c r="J186" s="12"/>
      <c r="K186" s="12"/>
      <c r="L186" s="12"/>
    </row>
    <row r="187" spans="1:12" s="1" customFormat="1" ht="12.75" x14ac:dyDescent="0.2">
      <c r="A187" s="12"/>
      <c r="B187" s="5"/>
      <c r="C187" s="13"/>
      <c r="D187" s="12"/>
      <c r="E187" s="12"/>
      <c r="F187" s="12"/>
      <c r="G187" s="12"/>
      <c r="H187" s="12"/>
      <c r="I187" s="12"/>
      <c r="J187" s="12"/>
      <c r="K187" s="12"/>
      <c r="L187" s="12"/>
    </row>
    <row r="188" spans="1:12" s="1" customFormat="1" ht="12.75" x14ac:dyDescent="0.2">
      <c r="A188" s="12"/>
      <c r="B188" s="5"/>
      <c r="C188" s="13"/>
      <c r="D188" s="12"/>
      <c r="E188" s="12"/>
      <c r="F188" s="12"/>
      <c r="G188" s="12"/>
      <c r="H188" s="12"/>
      <c r="I188" s="12"/>
      <c r="J188" s="12"/>
      <c r="K188" s="12"/>
      <c r="L188" s="12"/>
    </row>
    <row r="189" spans="1:12" s="1" customFormat="1" ht="12.75" x14ac:dyDescent="0.2">
      <c r="A189" s="12"/>
      <c r="B189" s="5"/>
      <c r="C189" s="13"/>
      <c r="D189" s="12"/>
      <c r="E189" s="12"/>
      <c r="F189" s="12"/>
      <c r="G189" s="12"/>
      <c r="H189" s="12"/>
      <c r="I189" s="12"/>
      <c r="J189" s="12"/>
      <c r="K189" s="12"/>
      <c r="L189" s="12"/>
    </row>
    <row r="190" spans="1:12" s="1" customFormat="1" ht="12.75" x14ac:dyDescent="0.2">
      <c r="A190" s="12"/>
      <c r="B190" s="5"/>
      <c r="C190" s="13"/>
      <c r="D190" s="12"/>
      <c r="E190" s="12"/>
      <c r="F190" s="12"/>
      <c r="G190" s="12"/>
      <c r="H190" s="12"/>
      <c r="I190" s="12"/>
      <c r="J190" s="12"/>
      <c r="K190" s="12"/>
      <c r="L190" s="12"/>
    </row>
    <row r="191" spans="1:12" s="1" customFormat="1" ht="12.75" x14ac:dyDescent="0.2">
      <c r="A191" s="12"/>
      <c r="B191" s="5"/>
      <c r="C191" s="13"/>
      <c r="D191" s="12"/>
      <c r="E191" s="12"/>
      <c r="F191" s="12"/>
      <c r="G191" s="12"/>
      <c r="H191" s="12"/>
      <c r="I191" s="12"/>
      <c r="J191" s="12"/>
      <c r="K191" s="12"/>
      <c r="L191" s="12"/>
    </row>
    <row r="192" spans="1:12" s="1" customFormat="1" ht="12.75" x14ac:dyDescent="0.2">
      <c r="A192" s="12"/>
      <c r="B192" s="5"/>
      <c r="C192" s="13"/>
      <c r="D192" s="12"/>
      <c r="E192" s="12"/>
      <c r="F192" s="12"/>
      <c r="G192" s="12"/>
      <c r="H192" s="12"/>
      <c r="I192" s="12"/>
      <c r="J192" s="12"/>
      <c r="K192" s="12"/>
      <c r="L192" s="12"/>
    </row>
    <row r="193" spans="1:12" s="1" customFormat="1" ht="12.75" x14ac:dyDescent="0.2">
      <c r="A193" s="12"/>
      <c r="B193" s="5"/>
      <c r="C193" s="13"/>
      <c r="D193" s="12"/>
      <c r="E193" s="12"/>
      <c r="F193" s="12"/>
      <c r="G193" s="12"/>
      <c r="H193" s="12"/>
      <c r="I193" s="12"/>
      <c r="J193" s="12"/>
      <c r="K193" s="12"/>
      <c r="L193" s="12"/>
    </row>
    <row r="194" spans="1:12" s="1" customFormat="1" ht="12.75" x14ac:dyDescent="0.2">
      <c r="A194" s="12"/>
      <c r="B194" s="5"/>
      <c r="C194" s="13"/>
      <c r="D194" s="12"/>
      <c r="E194" s="12"/>
      <c r="F194" s="12"/>
      <c r="G194" s="12"/>
      <c r="H194" s="12"/>
      <c r="I194" s="12"/>
      <c r="J194" s="12"/>
      <c r="K194" s="12"/>
      <c r="L194" s="12"/>
    </row>
    <row r="195" spans="1:12" s="1" customFormat="1" ht="12.75" x14ac:dyDescent="0.2">
      <c r="A195" s="12"/>
      <c r="B195" s="5"/>
      <c r="C195" s="13"/>
      <c r="D195" s="12"/>
      <c r="E195" s="12"/>
      <c r="F195" s="12"/>
      <c r="G195" s="12"/>
      <c r="H195" s="12"/>
      <c r="I195" s="12"/>
      <c r="J195" s="12"/>
      <c r="K195" s="12"/>
      <c r="L195" s="12"/>
    </row>
    <row r="196" spans="1:12" s="1" customFormat="1" ht="12.75" x14ac:dyDescent="0.2">
      <c r="A196" s="12"/>
      <c r="B196" s="5"/>
      <c r="C196" s="13"/>
      <c r="D196" s="12"/>
      <c r="E196" s="12"/>
      <c r="F196" s="12"/>
      <c r="G196" s="12"/>
      <c r="H196" s="12"/>
      <c r="I196" s="12"/>
      <c r="J196" s="12"/>
      <c r="K196" s="12"/>
      <c r="L196" s="12"/>
    </row>
    <row r="197" spans="1:12" s="1" customFormat="1" ht="12.75" x14ac:dyDescent="0.2">
      <c r="A197" s="12"/>
      <c r="B197" s="5"/>
      <c r="C197" s="13"/>
      <c r="D197" s="12"/>
      <c r="E197" s="12"/>
      <c r="F197" s="12"/>
      <c r="G197" s="12"/>
      <c r="H197" s="12"/>
      <c r="I197" s="12"/>
      <c r="J197" s="12"/>
      <c r="K197" s="12"/>
      <c r="L197" s="12"/>
    </row>
    <row r="198" spans="1:12" s="1" customFormat="1" ht="12.75" x14ac:dyDescent="0.2">
      <c r="A198" s="12"/>
      <c r="B198" s="5"/>
      <c r="C198" s="13"/>
      <c r="D198" s="12"/>
      <c r="E198" s="12"/>
      <c r="F198" s="12"/>
      <c r="G198" s="12"/>
      <c r="H198" s="12"/>
      <c r="I198" s="12"/>
      <c r="J198" s="12"/>
      <c r="K198" s="12"/>
      <c r="L198" s="12"/>
    </row>
    <row r="199" spans="1:12" s="1" customFormat="1" ht="12.75" x14ac:dyDescent="0.2">
      <c r="A199" s="12"/>
      <c r="B199" s="5"/>
      <c r="C199" s="13"/>
      <c r="D199" s="12"/>
      <c r="E199" s="12"/>
      <c r="F199" s="12"/>
      <c r="G199" s="12"/>
      <c r="H199" s="12"/>
      <c r="I199" s="12"/>
      <c r="J199" s="12"/>
      <c r="K199" s="12"/>
      <c r="L199" s="12"/>
    </row>
    <row r="200" spans="1:12" s="1" customFormat="1" ht="12.75" x14ac:dyDescent="0.2">
      <c r="A200" s="12"/>
      <c r="B200" s="5"/>
      <c r="C200" s="13"/>
      <c r="D200" s="12"/>
      <c r="E200" s="12"/>
      <c r="F200" s="12"/>
      <c r="G200" s="12"/>
      <c r="H200" s="12"/>
      <c r="I200" s="12"/>
      <c r="J200" s="12"/>
      <c r="K200" s="12"/>
      <c r="L200" s="12"/>
    </row>
    <row r="201" spans="1:12" s="1" customFormat="1" ht="12.75" x14ac:dyDescent="0.2">
      <c r="A201" s="12"/>
      <c r="B201" s="5"/>
      <c r="C201" s="13"/>
      <c r="D201" s="12"/>
      <c r="E201" s="12"/>
      <c r="F201" s="12"/>
      <c r="G201" s="12"/>
      <c r="H201" s="12"/>
      <c r="I201" s="12"/>
      <c r="J201" s="12"/>
      <c r="K201" s="12"/>
      <c r="L201" s="12"/>
    </row>
    <row r="202" spans="1:12" s="1" customFormat="1" ht="12.75" x14ac:dyDescent="0.2">
      <c r="A202" s="12"/>
      <c r="B202" s="5"/>
      <c r="C202" s="13"/>
      <c r="D202" s="12"/>
      <c r="E202" s="12"/>
      <c r="F202" s="12"/>
      <c r="G202" s="12"/>
      <c r="H202" s="12"/>
      <c r="I202" s="12"/>
      <c r="J202" s="12"/>
      <c r="K202" s="12"/>
      <c r="L202" s="12"/>
    </row>
    <row r="203" spans="1:12" s="1" customFormat="1" ht="12.75" x14ac:dyDescent="0.2">
      <c r="A203" s="12"/>
      <c r="B203" s="5"/>
      <c r="C203" s="13"/>
      <c r="D203" s="12"/>
      <c r="E203" s="12"/>
      <c r="F203" s="12"/>
      <c r="G203" s="12"/>
      <c r="H203" s="12"/>
      <c r="I203" s="12"/>
      <c r="J203" s="12"/>
      <c r="K203" s="12"/>
      <c r="L203" s="12"/>
    </row>
    <row r="204" spans="1:12" s="1" customFormat="1" ht="12.75" x14ac:dyDescent="0.2">
      <c r="A204" s="12"/>
      <c r="B204" s="5"/>
      <c r="C204" s="13"/>
      <c r="D204" s="12"/>
      <c r="E204" s="12"/>
      <c r="F204" s="12"/>
      <c r="G204" s="12"/>
      <c r="H204" s="12"/>
      <c r="I204" s="12"/>
      <c r="J204" s="12"/>
      <c r="K204" s="12"/>
      <c r="L204" s="12"/>
    </row>
    <row r="205" spans="1:12" s="1" customFormat="1" ht="12.75" x14ac:dyDescent="0.2">
      <c r="A205" s="12"/>
      <c r="B205" s="5"/>
      <c r="C205" s="13"/>
      <c r="D205" s="12"/>
      <c r="E205" s="12"/>
      <c r="F205" s="12"/>
      <c r="G205" s="12"/>
      <c r="H205" s="12"/>
      <c r="I205" s="12"/>
      <c r="J205" s="12"/>
      <c r="K205" s="12"/>
      <c r="L205" s="12"/>
    </row>
    <row r="206" spans="1:12" s="1" customFormat="1" ht="12.75" x14ac:dyDescent="0.2">
      <c r="A206" s="12"/>
      <c r="B206" s="5"/>
      <c r="C206" s="13"/>
      <c r="D206" s="12"/>
      <c r="E206" s="12"/>
      <c r="F206" s="12"/>
      <c r="G206" s="12"/>
      <c r="H206" s="12"/>
      <c r="I206" s="12"/>
      <c r="J206" s="12"/>
      <c r="K206" s="12"/>
      <c r="L206" s="12"/>
    </row>
    <row r="207" spans="1:12" s="1" customFormat="1" ht="12.75" x14ac:dyDescent="0.2">
      <c r="A207" s="12"/>
      <c r="B207" s="5"/>
      <c r="C207" s="13"/>
      <c r="D207" s="12"/>
      <c r="E207" s="12"/>
      <c r="F207" s="12"/>
      <c r="G207" s="12"/>
      <c r="H207" s="12"/>
      <c r="I207" s="12"/>
      <c r="J207" s="12"/>
      <c r="K207" s="12"/>
      <c r="L207" s="12"/>
    </row>
    <row r="208" spans="1:12" s="1" customFormat="1" ht="12.75" x14ac:dyDescent="0.2">
      <c r="A208" s="12"/>
      <c r="B208" s="5"/>
      <c r="C208" s="13"/>
      <c r="D208" s="12"/>
      <c r="E208" s="12"/>
      <c r="F208" s="12"/>
      <c r="G208" s="12"/>
      <c r="H208" s="12"/>
      <c r="I208" s="12"/>
      <c r="J208" s="12"/>
      <c r="K208" s="12"/>
      <c r="L208" s="12"/>
    </row>
    <row r="209" spans="1:12" s="1" customFormat="1" ht="12.75" x14ac:dyDescent="0.2">
      <c r="A209" s="12"/>
      <c r="B209" s="5"/>
      <c r="C209" s="13"/>
      <c r="D209" s="12"/>
      <c r="E209" s="12"/>
      <c r="F209" s="12"/>
      <c r="G209" s="12"/>
      <c r="H209" s="12"/>
      <c r="I209" s="12"/>
      <c r="J209" s="12"/>
      <c r="K209" s="12"/>
      <c r="L209" s="12"/>
    </row>
    <row r="210" spans="1:12" s="1" customFormat="1" ht="12.75" x14ac:dyDescent="0.2">
      <c r="A210" s="12"/>
      <c r="B210" s="5"/>
      <c r="C210" s="13"/>
      <c r="D210" s="12"/>
      <c r="E210" s="12"/>
      <c r="F210" s="12"/>
      <c r="G210" s="12"/>
      <c r="H210" s="12"/>
      <c r="I210" s="12"/>
      <c r="J210" s="12"/>
      <c r="K210" s="12"/>
      <c r="L210" s="12"/>
    </row>
    <row r="211" spans="1:12" s="1" customFormat="1" ht="12.75" x14ac:dyDescent="0.2">
      <c r="A211" s="12"/>
      <c r="B211" s="5"/>
      <c r="C211" s="13"/>
      <c r="D211" s="12"/>
      <c r="E211" s="12"/>
      <c r="F211" s="12"/>
      <c r="G211" s="12"/>
      <c r="H211" s="12"/>
      <c r="I211" s="12"/>
      <c r="J211" s="12"/>
      <c r="K211" s="12"/>
      <c r="L211" s="12"/>
    </row>
    <row r="212" spans="1:12" s="1" customFormat="1" ht="12.75" x14ac:dyDescent="0.2">
      <c r="A212" s="12"/>
      <c r="B212" s="5"/>
      <c r="C212" s="13"/>
      <c r="D212" s="12"/>
      <c r="E212" s="12"/>
      <c r="F212" s="12"/>
      <c r="G212" s="12"/>
      <c r="H212" s="12"/>
      <c r="I212" s="12"/>
      <c r="J212" s="12"/>
      <c r="K212" s="12"/>
      <c r="L212" s="12"/>
    </row>
    <row r="213" spans="1:12" s="1" customFormat="1" ht="12.75" x14ac:dyDescent="0.2">
      <c r="A213" s="12"/>
      <c r="B213" s="5"/>
      <c r="C213" s="13"/>
      <c r="D213" s="12"/>
      <c r="E213" s="12"/>
      <c r="F213" s="12"/>
      <c r="G213" s="12"/>
      <c r="H213" s="12"/>
      <c r="I213" s="12"/>
      <c r="J213" s="12"/>
      <c r="K213" s="12"/>
      <c r="L213" s="12"/>
    </row>
    <row r="214" spans="1:12" s="1" customFormat="1" ht="12.75" x14ac:dyDescent="0.2">
      <c r="A214" s="12"/>
      <c r="B214" s="5"/>
      <c r="C214" s="13"/>
      <c r="D214" s="12"/>
      <c r="E214" s="12"/>
      <c r="F214" s="12"/>
      <c r="G214" s="12"/>
      <c r="H214" s="12"/>
      <c r="I214" s="12"/>
      <c r="J214" s="12"/>
      <c r="K214" s="12"/>
      <c r="L214" s="12"/>
    </row>
    <row r="215" spans="1:12" s="1" customFormat="1" ht="12.75" x14ac:dyDescent="0.2">
      <c r="A215" s="12"/>
      <c r="B215" s="5"/>
      <c r="C215" s="13"/>
      <c r="D215" s="12"/>
      <c r="E215" s="12"/>
      <c r="F215" s="12"/>
      <c r="G215" s="12"/>
      <c r="H215" s="12"/>
      <c r="I215" s="12"/>
      <c r="J215" s="12"/>
      <c r="K215" s="12"/>
      <c r="L215" s="12"/>
    </row>
    <row r="216" spans="1:12" s="1" customFormat="1" ht="12.75" x14ac:dyDescent="0.2">
      <c r="A216" s="12"/>
      <c r="B216" s="5"/>
      <c r="C216" s="13"/>
      <c r="D216" s="12"/>
      <c r="E216" s="12"/>
      <c r="F216" s="12"/>
      <c r="G216" s="12"/>
      <c r="H216" s="12"/>
      <c r="I216" s="12"/>
      <c r="J216" s="12"/>
      <c r="K216" s="12"/>
      <c r="L216" s="12"/>
    </row>
    <row r="217" spans="1:12" s="1" customFormat="1" ht="12.75" x14ac:dyDescent="0.2">
      <c r="A217" s="12"/>
      <c r="B217" s="5"/>
      <c r="C217" s="13"/>
      <c r="D217" s="12"/>
      <c r="E217" s="12"/>
      <c r="F217" s="12"/>
      <c r="G217" s="12"/>
      <c r="H217" s="12"/>
      <c r="I217" s="12"/>
      <c r="J217" s="12"/>
      <c r="K217" s="12"/>
      <c r="L217" s="12"/>
    </row>
    <row r="218" spans="1:12" s="1" customFormat="1" ht="12.75" x14ac:dyDescent="0.2">
      <c r="A218" s="12"/>
      <c r="B218" s="5"/>
      <c r="C218" s="13"/>
      <c r="D218" s="12"/>
      <c r="E218" s="12"/>
      <c r="F218" s="12"/>
      <c r="G218" s="12"/>
      <c r="H218" s="12"/>
      <c r="I218" s="12"/>
      <c r="J218" s="12"/>
      <c r="K218" s="12"/>
      <c r="L218" s="12"/>
    </row>
    <row r="219" spans="1:12" s="1" customFormat="1" ht="12.75" x14ac:dyDescent="0.2">
      <c r="A219" s="12"/>
      <c r="B219" s="5"/>
      <c r="C219" s="13"/>
      <c r="D219" s="12"/>
      <c r="E219" s="12"/>
      <c r="F219" s="12"/>
      <c r="G219" s="12"/>
      <c r="H219" s="12"/>
      <c r="I219" s="12"/>
      <c r="J219" s="12"/>
      <c r="K219" s="12"/>
      <c r="L219" s="12"/>
    </row>
    <row r="220" spans="1:12" s="1" customFormat="1" ht="12.75" x14ac:dyDescent="0.2">
      <c r="A220" s="12"/>
      <c r="B220" s="5"/>
      <c r="C220" s="13"/>
      <c r="D220" s="12"/>
      <c r="E220" s="12"/>
      <c r="F220" s="12"/>
      <c r="G220" s="12"/>
      <c r="H220" s="12"/>
      <c r="I220" s="12"/>
      <c r="J220" s="12"/>
      <c r="K220" s="12"/>
      <c r="L220" s="12"/>
    </row>
    <row r="221" spans="1:12" s="1" customFormat="1" ht="12.75" x14ac:dyDescent="0.2">
      <c r="A221" s="12"/>
      <c r="B221" s="5"/>
      <c r="C221" s="13"/>
      <c r="D221" s="12"/>
      <c r="E221" s="12"/>
      <c r="F221" s="12"/>
      <c r="G221" s="12"/>
      <c r="H221" s="12"/>
      <c r="I221" s="12"/>
      <c r="J221" s="12"/>
      <c r="K221" s="12"/>
      <c r="L221" s="12"/>
    </row>
    <row r="222" spans="1:12" s="1" customFormat="1" ht="12.75" x14ac:dyDescent="0.2">
      <c r="A222" s="12"/>
      <c r="B222" s="5"/>
      <c r="C222" s="13"/>
      <c r="D222" s="12"/>
      <c r="E222" s="12"/>
      <c r="F222" s="12"/>
      <c r="G222" s="12"/>
      <c r="H222" s="12"/>
      <c r="I222" s="12"/>
      <c r="J222" s="12"/>
      <c r="K222" s="12"/>
      <c r="L222" s="12"/>
    </row>
    <row r="223" spans="1:12" s="1" customFormat="1" ht="12.75" x14ac:dyDescent="0.2">
      <c r="A223" s="12"/>
      <c r="B223" s="5"/>
      <c r="C223" s="13"/>
      <c r="D223" s="12"/>
      <c r="E223" s="12"/>
      <c r="F223" s="12"/>
      <c r="G223" s="12"/>
      <c r="H223" s="12"/>
      <c r="I223" s="12"/>
      <c r="J223" s="12"/>
      <c r="K223" s="12"/>
      <c r="L223" s="12"/>
    </row>
    <row r="224" spans="1:12" s="1" customFormat="1" ht="12.75" x14ac:dyDescent="0.2">
      <c r="A224" s="12"/>
      <c r="B224" s="5"/>
      <c r="C224" s="13"/>
      <c r="D224" s="12"/>
      <c r="E224" s="12"/>
      <c r="F224" s="12"/>
      <c r="G224" s="12"/>
      <c r="H224" s="12"/>
      <c r="I224" s="12"/>
      <c r="J224" s="12"/>
      <c r="K224" s="12"/>
      <c r="L224" s="12"/>
    </row>
    <row r="225" spans="1:12" s="1" customFormat="1" ht="12.75" x14ac:dyDescent="0.2">
      <c r="A225" s="12"/>
      <c r="B225" s="5"/>
      <c r="C225" s="13"/>
      <c r="D225" s="12"/>
      <c r="E225" s="12"/>
      <c r="F225" s="12"/>
      <c r="G225" s="12"/>
      <c r="H225" s="12"/>
      <c r="I225" s="12"/>
      <c r="J225" s="12"/>
      <c r="K225" s="12"/>
      <c r="L225" s="12"/>
    </row>
    <row r="226" spans="1:12" s="1" customFormat="1" ht="12.75" x14ac:dyDescent="0.2">
      <c r="A226" s="12"/>
      <c r="B226" s="5"/>
      <c r="C226" s="13"/>
      <c r="D226" s="12"/>
      <c r="E226" s="12"/>
      <c r="F226" s="12"/>
      <c r="G226" s="12"/>
      <c r="H226" s="12"/>
      <c r="I226" s="12"/>
      <c r="J226" s="12"/>
      <c r="K226" s="12"/>
      <c r="L226" s="12"/>
    </row>
    <row r="227" spans="1:12" s="1" customFormat="1" ht="12.75" x14ac:dyDescent="0.2">
      <c r="A227" s="12"/>
      <c r="B227" s="5"/>
      <c r="C227" s="13"/>
      <c r="D227" s="12"/>
      <c r="E227" s="12"/>
      <c r="F227" s="12"/>
      <c r="G227" s="12"/>
      <c r="H227" s="12"/>
      <c r="I227" s="12"/>
      <c r="J227" s="12"/>
      <c r="K227" s="12"/>
      <c r="L227" s="12"/>
    </row>
    <row r="228" spans="1:12" s="1" customFormat="1" ht="12.75" x14ac:dyDescent="0.2">
      <c r="A228" s="12"/>
      <c r="B228" s="5"/>
      <c r="C228" s="13"/>
      <c r="D228" s="12"/>
      <c r="E228" s="12"/>
      <c r="F228" s="12"/>
      <c r="G228" s="12"/>
      <c r="H228" s="12"/>
      <c r="I228" s="12"/>
      <c r="J228" s="12"/>
      <c r="K228" s="12"/>
      <c r="L228" s="12"/>
    </row>
    <row r="229" spans="1:12" s="1" customFormat="1" ht="12.75" x14ac:dyDescent="0.2">
      <c r="A229" s="12"/>
      <c r="B229" s="5"/>
      <c r="C229" s="13"/>
      <c r="D229" s="12"/>
      <c r="E229" s="12"/>
      <c r="F229" s="12"/>
      <c r="G229" s="12"/>
      <c r="H229" s="12"/>
      <c r="I229" s="12"/>
      <c r="J229" s="12"/>
      <c r="K229" s="12"/>
      <c r="L229" s="12"/>
    </row>
    <row r="230" spans="1:12" s="1" customFormat="1" ht="12.75" x14ac:dyDescent="0.2">
      <c r="A230" s="12"/>
      <c r="B230" s="5"/>
      <c r="C230" s="13"/>
      <c r="D230" s="12"/>
      <c r="E230" s="12"/>
      <c r="F230" s="12"/>
      <c r="G230" s="12"/>
      <c r="H230" s="12"/>
      <c r="I230" s="12"/>
      <c r="J230" s="12"/>
      <c r="K230" s="12"/>
      <c r="L230" s="12"/>
    </row>
    <row r="231" spans="1:12" s="1" customFormat="1" ht="12.75" x14ac:dyDescent="0.2">
      <c r="A231" s="12"/>
      <c r="B231" s="5"/>
      <c r="C231" s="13"/>
      <c r="D231" s="12"/>
      <c r="E231" s="12"/>
      <c r="F231" s="12"/>
      <c r="G231" s="12"/>
      <c r="H231" s="12"/>
      <c r="I231" s="12"/>
      <c r="J231" s="12"/>
      <c r="K231" s="12"/>
      <c r="L231" s="12"/>
    </row>
    <row r="232" spans="1:12" s="1" customFormat="1" ht="12.75" x14ac:dyDescent="0.2">
      <c r="A232" s="12"/>
      <c r="B232" s="5"/>
      <c r="C232" s="13"/>
      <c r="D232" s="12"/>
      <c r="E232" s="12"/>
      <c r="F232" s="12"/>
      <c r="G232" s="12"/>
      <c r="H232" s="12"/>
      <c r="I232" s="12"/>
      <c r="J232" s="12"/>
      <c r="K232" s="12"/>
      <c r="L232" s="12"/>
    </row>
    <row r="233" spans="1:12" s="1" customFormat="1" ht="12.75" x14ac:dyDescent="0.2">
      <c r="A233" s="12"/>
      <c r="B233" s="5"/>
      <c r="C233" s="13"/>
      <c r="D233" s="12"/>
      <c r="E233" s="12"/>
      <c r="F233" s="12"/>
      <c r="G233" s="12"/>
      <c r="H233" s="12"/>
      <c r="I233" s="12"/>
      <c r="J233" s="12"/>
      <c r="K233" s="12"/>
      <c r="L233" s="12"/>
    </row>
    <row r="234" spans="1:12" s="1" customFormat="1" ht="12.75" x14ac:dyDescent="0.2">
      <c r="A234" s="12"/>
      <c r="B234" s="5"/>
      <c r="C234" s="13"/>
      <c r="D234" s="12"/>
      <c r="E234" s="12"/>
      <c r="F234" s="12"/>
      <c r="G234" s="12"/>
      <c r="H234" s="12"/>
      <c r="I234" s="12"/>
      <c r="J234" s="12"/>
      <c r="K234" s="12"/>
      <c r="L234" s="12"/>
    </row>
    <row r="235" spans="1:12" s="1" customFormat="1" ht="12.75" x14ac:dyDescent="0.2">
      <c r="A235" s="12"/>
      <c r="B235" s="5"/>
      <c r="C235" s="13"/>
      <c r="D235" s="12"/>
      <c r="E235" s="12"/>
      <c r="F235" s="12"/>
      <c r="G235" s="12"/>
      <c r="H235" s="12"/>
      <c r="I235" s="12"/>
      <c r="J235" s="12"/>
      <c r="K235" s="12"/>
      <c r="L235" s="12"/>
    </row>
    <row r="236" spans="1:12" s="1" customFormat="1" ht="12.75" x14ac:dyDescent="0.2">
      <c r="A236" s="12"/>
      <c r="B236" s="5"/>
      <c r="C236" s="13"/>
      <c r="D236" s="12"/>
      <c r="E236" s="12"/>
      <c r="F236" s="12"/>
      <c r="G236" s="12"/>
      <c r="H236" s="12"/>
      <c r="I236" s="12"/>
      <c r="J236" s="12"/>
      <c r="K236" s="12"/>
      <c r="L236" s="12"/>
    </row>
    <row r="237" spans="1:12" s="1" customFormat="1" ht="12.75" x14ac:dyDescent="0.2">
      <c r="A237" s="12"/>
      <c r="B237" s="5"/>
      <c r="C237" s="13"/>
      <c r="D237" s="12"/>
      <c r="E237" s="12"/>
      <c r="F237" s="12"/>
      <c r="G237" s="12"/>
      <c r="H237" s="12"/>
      <c r="I237" s="12"/>
      <c r="J237" s="12"/>
      <c r="K237" s="12"/>
      <c r="L237" s="12"/>
    </row>
    <row r="238" spans="1:12" s="1" customFormat="1" ht="12.75" x14ac:dyDescent="0.2">
      <c r="A238" s="12"/>
      <c r="B238" s="5"/>
      <c r="C238" s="13"/>
      <c r="D238" s="12"/>
      <c r="E238" s="12"/>
      <c r="F238" s="12"/>
      <c r="G238" s="12"/>
      <c r="H238" s="12"/>
      <c r="I238" s="12"/>
      <c r="J238" s="12"/>
      <c r="K238" s="12"/>
      <c r="L238" s="12"/>
    </row>
    <row r="239" spans="1:12" s="1" customFormat="1" ht="12.75" x14ac:dyDescent="0.2">
      <c r="A239" s="12"/>
      <c r="B239" s="5"/>
      <c r="C239" s="13"/>
      <c r="D239" s="12"/>
      <c r="E239" s="12"/>
      <c r="F239" s="12"/>
      <c r="G239" s="12"/>
      <c r="H239" s="12"/>
      <c r="I239" s="12"/>
      <c r="J239" s="12"/>
      <c r="K239" s="12"/>
      <c r="L239" s="12"/>
    </row>
    <row r="240" spans="1:12" s="1" customFormat="1" ht="12.75" x14ac:dyDescent="0.2">
      <c r="A240" s="12"/>
      <c r="B240" s="5"/>
      <c r="C240" s="13"/>
      <c r="D240" s="12"/>
      <c r="E240" s="12"/>
      <c r="F240" s="12"/>
      <c r="G240" s="12"/>
      <c r="H240" s="12"/>
      <c r="I240" s="12"/>
      <c r="J240" s="12"/>
      <c r="K240" s="12"/>
      <c r="L240" s="12"/>
    </row>
    <row r="241" spans="1:12" s="1" customFormat="1" x14ac:dyDescent="0.2">
      <c r="A241" s="7"/>
      <c r="B241" s="5"/>
      <c r="C241" s="13"/>
      <c r="D241" s="12"/>
      <c r="E241" s="12"/>
      <c r="F241" s="12"/>
      <c r="G241" s="12"/>
      <c r="H241" s="12"/>
      <c r="I241" s="12"/>
      <c r="J241" s="12"/>
      <c r="K241" s="12"/>
      <c r="L241" s="12"/>
    </row>
    <row r="242" spans="1:12" s="1" customFormat="1" x14ac:dyDescent="0.2">
      <c r="A242" s="7"/>
      <c r="B242" s="5"/>
      <c r="C242" s="13"/>
      <c r="D242" s="12"/>
      <c r="E242" s="12"/>
      <c r="F242" s="12"/>
      <c r="G242" s="12"/>
      <c r="H242" s="12"/>
      <c r="I242" s="12"/>
      <c r="J242" s="12"/>
      <c r="K242" s="12"/>
      <c r="L242" s="12"/>
    </row>
    <row r="243" spans="1:12" s="1" customFormat="1" x14ac:dyDescent="0.2">
      <c r="A243" s="7"/>
      <c r="B243" s="5"/>
      <c r="C243" s="13"/>
      <c r="D243" s="12"/>
      <c r="E243" s="12"/>
      <c r="F243" s="12"/>
      <c r="G243" s="12"/>
      <c r="H243" s="12"/>
      <c r="I243" s="12"/>
      <c r="J243" s="12"/>
      <c r="K243" s="12"/>
      <c r="L243" s="12"/>
    </row>
    <row r="244" spans="1:12" s="1" customFormat="1" x14ac:dyDescent="0.2">
      <c r="A244" s="7"/>
      <c r="B244" s="5"/>
      <c r="C244" s="13"/>
      <c r="D244" s="12"/>
      <c r="E244" s="12"/>
      <c r="F244" s="12"/>
      <c r="G244" s="12"/>
      <c r="H244" s="12"/>
      <c r="I244" s="12"/>
      <c r="J244" s="12"/>
      <c r="K244" s="12"/>
      <c r="L244" s="12"/>
    </row>
    <row r="245" spans="1:12" s="1" customFormat="1" x14ac:dyDescent="0.2">
      <c r="A245" s="7"/>
      <c r="B245" s="5"/>
      <c r="C245" s="13"/>
      <c r="D245" s="12"/>
      <c r="E245" s="12"/>
      <c r="F245" s="12"/>
      <c r="G245" s="12"/>
      <c r="H245" s="12"/>
      <c r="I245" s="12"/>
      <c r="J245" s="12"/>
      <c r="K245" s="12"/>
      <c r="L245" s="12"/>
    </row>
    <row r="246" spans="1:12" s="1" customFormat="1" x14ac:dyDescent="0.2">
      <c r="A246" s="7"/>
      <c r="B246" s="5"/>
      <c r="C246" s="13"/>
      <c r="D246" s="12"/>
      <c r="E246" s="12"/>
      <c r="F246" s="12"/>
      <c r="G246" s="12"/>
      <c r="H246" s="12"/>
      <c r="I246" s="12"/>
      <c r="J246" s="12"/>
      <c r="K246" s="12"/>
      <c r="L246" s="12"/>
    </row>
    <row r="247" spans="1:12" s="1" customFormat="1" x14ac:dyDescent="0.2">
      <c r="A247" s="7"/>
      <c r="B247" s="5"/>
      <c r="C247" s="13"/>
      <c r="D247" s="12"/>
      <c r="E247" s="12"/>
      <c r="F247" s="12"/>
      <c r="G247" s="12"/>
      <c r="H247" s="12"/>
      <c r="I247" s="12"/>
      <c r="J247" s="12"/>
      <c r="K247" s="12"/>
      <c r="L247" s="12"/>
    </row>
    <row r="248" spans="1:12" s="1" customFormat="1" x14ac:dyDescent="0.2">
      <c r="A248" s="7"/>
      <c r="B248" s="12"/>
      <c r="C248" s="13"/>
      <c r="D248" s="12"/>
      <c r="E248" s="12"/>
      <c r="F248" s="12"/>
      <c r="G248" s="12"/>
      <c r="H248" s="12"/>
      <c r="I248" s="12"/>
      <c r="J248" s="12"/>
      <c r="K248" s="12"/>
      <c r="L248" s="12"/>
    </row>
    <row r="249" spans="1:12" x14ac:dyDescent="0.2">
      <c r="C249" s="16"/>
    </row>
    <row r="250" spans="1:12" x14ac:dyDescent="0.2">
      <c r="C250" s="16"/>
    </row>
    <row r="251" spans="1:12" x14ac:dyDescent="0.2">
      <c r="C251" s="16"/>
    </row>
    <row r="252" spans="1:12" x14ac:dyDescent="0.2">
      <c r="C252" s="16"/>
    </row>
    <row r="253" spans="1:12" x14ac:dyDescent="0.2">
      <c r="C253" s="16"/>
    </row>
    <row r="254" spans="1:12" x14ac:dyDescent="0.2">
      <c r="C254" s="16"/>
    </row>
    <row r="255" spans="1:12" x14ac:dyDescent="0.2">
      <c r="C255" s="16"/>
    </row>
    <row r="256" spans="1:12" x14ac:dyDescent="0.2">
      <c r="C256" s="16"/>
    </row>
    <row r="257" spans="3:3" x14ac:dyDescent="0.2">
      <c r="C257" s="16"/>
    </row>
    <row r="258" spans="3:3" x14ac:dyDescent="0.2">
      <c r="C258" s="16"/>
    </row>
    <row r="259" spans="3:3" x14ac:dyDescent="0.2">
      <c r="C259" s="16"/>
    </row>
    <row r="260" spans="3:3" x14ac:dyDescent="0.2">
      <c r="C260" s="16"/>
    </row>
    <row r="261" spans="3:3" x14ac:dyDescent="0.2">
      <c r="C261" s="16"/>
    </row>
    <row r="262" spans="3:3" x14ac:dyDescent="0.2">
      <c r="C262" s="16"/>
    </row>
    <row r="263" spans="3:3" x14ac:dyDescent="0.2">
      <c r="C263" s="16"/>
    </row>
    <row r="264" spans="3:3" x14ac:dyDescent="0.2">
      <c r="C264" s="16"/>
    </row>
    <row r="265" spans="3:3" x14ac:dyDescent="0.2">
      <c r="C265" s="16"/>
    </row>
    <row r="266" spans="3:3" x14ac:dyDescent="0.2">
      <c r="C266" s="16"/>
    </row>
    <row r="267" spans="3:3" x14ac:dyDescent="0.2">
      <c r="C267" s="16"/>
    </row>
    <row r="268" spans="3:3" x14ac:dyDescent="0.2">
      <c r="C268" s="16"/>
    </row>
    <row r="269" spans="3:3" x14ac:dyDescent="0.2">
      <c r="C269" s="16"/>
    </row>
    <row r="270" spans="3:3" x14ac:dyDescent="0.2">
      <c r="C270" s="16"/>
    </row>
    <row r="271" spans="3:3" x14ac:dyDescent="0.2">
      <c r="C271" s="16"/>
    </row>
    <row r="272" spans="3:3" x14ac:dyDescent="0.2">
      <c r="C272" s="16"/>
    </row>
    <row r="273" spans="3:3" x14ac:dyDescent="0.2">
      <c r="C273" s="16"/>
    </row>
    <row r="274" spans="3:3" x14ac:dyDescent="0.2">
      <c r="C274" s="16"/>
    </row>
    <row r="275" spans="3:3" x14ac:dyDescent="0.2">
      <c r="C275" s="16"/>
    </row>
    <row r="276" spans="3:3" x14ac:dyDescent="0.2">
      <c r="C276" s="16"/>
    </row>
    <row r="277" spans="3:3" x14ac:dyDescent="0.2">
      <c r="C277" s="16"/>
    </row>
    <row r="278" spans="3:3" x14ac:dyDescent="0.2">
      <c r="C278" s="16"/>
    </row>
    <row r="279" spans="3:3" x14ac:dyDescent="0.2">
      <c r="C279" s="16"/>
    </row>
    <row r="280" spans="3:3" x14ac:dyDescent="0.2">
      <c r="C280" s="16"/>
    </row>
    <row r="281" spans="3:3" x14ac:dyDescent="0.2">
      <c r="C281" s="16"/>
    </row>
    <row r="282" spans="3:3" x14ac:dyDescent="0.2">
      <c r="C282" s="16"/>
    </row>
    <row r="283" spans="3:3" x14ac:dyDescent="0.2">
      <c r="C283" s="16"/>
    </row>
    <row r="284" spans="3:3" x14ac:dyDescent="0.2">
      <c r="C284" s="16"/>
    </row>
    <row r="285" spans="3:3" x14ac:dyDescent="0.2">
      <c r="C285" s="16"/>
    </row>
    <row r="286" spans="3:3" x14ac:dyDescent="0.2">
      <c r="C286" s="16"/>
    </row>
    <row r="287" spans="3:3" x14ac:dyDescent="0.2">
      <c r="C287" s="16"/>
    </row>
    <row r="288" spans="3:3" x14ac:dyDescent="0.2">
      <c r="C288" s="16"/>
    </row>
    <row r="289" spans="3:3" x14ac:dyDescent="0.2">
      <c r="C289" s="16"/>
    </row>
    <row r="290" spans="3:3" x14ac:dyDescent="0.2">
      <c r="C290" s="16"/>
    </row>
    <row r="291" spans="3:3" x14ac:dyDescent="0.2">
      <c r="C291" s="16"/>
    </row>
    <row r="292" spans="3:3" x14ac:dyDescent="0.2">
      <c r="C292" s="16"/>
    </row>
    <row r="293" spans="3:3" x14ac:dyDescent="0.2">
      <c r="C293" s="16"/>
    </row>
    <row r="294" spans="3:3" x14ac:dyDescent="0.2">
      <c r="C294" s="16"/>
    </row>
    <row r="295" spans="3:3" x14ac:dyDescent="0.2">
      <c r="C295" s="16"/>
    </row>
    <row r="296" spans="3:3" x14ac:dyDescent="0.2">
      <c r="C296" s="16"/>
    </row>
    <row r="297" spans="3:3" x14ac:dyDescent="0.2">
      <c r="C297" s="16"/>
    </row>
    <row r="298" spans="3:3" x14ac:dyDescent="0.2">
      <c r="C298" s="16"/>
    </row>
    <row r="299" spans="3:3" x14ac:dyDescent="0.2">
      <c r="C299" s="16"/>
    </row>
    <row r="300" spans="3:3" x14ac:dyDescent="0.2">
      <c r="C300" s="16"/>
    </row>
    <row r="301" spans="3:3" x14ac:dyDescent="0.2">
      <c r="C301" s="16"/>
    </row>
    <row r="302" spans="3:3" x14ac:dyDescent="0.2">
      <c r="C302" s="16"/>
    </row>
    <row r="303" spans="3:3" x14ac:dyDescent="0.2">
      <c r="C303" s="16"/>
    </row>
    <row r="304" spans="3:3" x14ac:dyDescent="0.2">
      <c r="C304" s="16"/>
    </row>
    <row r="305" spans="3:3" x14ac:dyDescent="0.2">
      <c r="C305" s="16"/>
    </row>
    <row r="306" spans="3:3" x14ac:dyDescent="0.2">
      <c r="C306" s="16"/>
    </row>
    <row r="307" spans="3:3" x14ac:dyDescent="0.2">
      <c r="C307" s="16"/>
    </row>
    <row r="308" spans="3:3" x14ac:dyDescent="0.2">
      <c r="C308" s="16"/>
    </row>
    <row r="309" spans="3:3" x14ac:dyDescent="0.2">
      <c r="C309" s="16"/>
    </row>
    <row r="310" spans="3:3" x14ac:dyDescent="0.2">
      <c r="C310" s="16"/>
    </row>
    <row r="311" spans="3:3" x14ac:dyDescent="0.2">
      <c r="C311" s="16"/>
    </row>
    <row r="312" spans="3:3" x14ac:dyDescent="0.2">
      <c r="C312" s="16"/>
    </row>
    <row r="313" spans="3:3" x14ac:dyDescent="0.2">
      <c r="C313" s="16"/>
    </row>
    <row r="314" spans="3:3" x14ac:dyDescent="0.2">
      <c r="C314" s="16"/>
    </row>
    <row r="315" spans="3:3" x14ac:dyDescent="0.2">
      <c r="C315" s="16"/>
    </row>
    <row r="316" spans="3:3" x14ac:dyDescent="0.2">
      <c r="C316" s="16"/>
    </row>
    <row r="317" spans="3:3" x14ac:dyDescent="0.2">
      <c r="C317" s="16"/>
    </row>
    <row r="318" spans="3:3" x14ac:dyDescent="0.2">
      <c r="C318" s="16"/>
    </row>
    <row r="319" spans="3:3" x14ac:dyDescent="0.2">
      <c r="C319" s="16"/>
    </row>
    <row r="320" spans="3:3" x14ac:dyDescent="0.2">
      <c r="C320" s="16"/>
    </row>
    <row r="321" spans="3:3" x14ac:dyDescent="0.2">
      <c r="C321" s="16"/>
    </row>
    <row r="322" spans="3:3" x14ac:dyDescent="0.2">
      <c r="C322" s="16"/>
    </row>
    <row r="323" spans="3:3" x14ac:dyDescent="0.2">
      <c r="C323" s="16"/>
    </row>
    <row r="324" spans="3:3" x14ac:dyDescent="0.2">
      <c r="C324" s="16"/>
    </row>
    <row r="325" spans="3:3" x14ac:dyDescent="0.2">
      <c r="C325" s="16"/>
    </row>
    <row r="326" spans="3:3" x14ac:dyDescent="0.2">
      <c r="C326" s="16"/>
    </row>
    <row r="327" spans="3:3" x14ac:dyDescent="0.2">
      <c r="C327" s="16"/>
    </row>
    <row r="328" spans="3:3" x14ac:dyDescent="0.2">
      <c r="C328" s="16"/>
    </row>
    <row r="329" spans="3:3" x14ac:dyDescent="0.2">
      <c r="C329" s="16"/>
    </row>
    <row r="330" spans="3:3" x14ac:dyDescent="0.2">
      <c r="C330" s="16"/>
    </row>
    <row r="331" spans="3:3" x14ac:dyDescent="0.2">
      <c r="C331" s="16"/>
    </row>
    <row r="332" spans="3:3" x14ac:dyDescent="0.2">
      <c r="C332" s="16"/>
    </row>
    <row r="333" spans="3:3" x14ac:dyDescent="0.2">
      <c r="C333" s="16"/>
    </row>
    <row r="334" spans="3:3" x14ac:dyDescent="0.2">
      <c r="C334" s="16"/>
    </row>
    <row r="335" spans="3:3" x14ac:dyDescent="0.2">
      <c r="C335" s="16"/>
    </row>
    <row r="336" spans="3:3" x14ac:dyDescent="0.2">
      <c r="C336" s="16"/>
    </row>
    <row r="337" spans="3:3" x14ac:dyDescent="0.2">
      <c r="C337" s="16"/>
    </row>
    <row r="338" spans="3:3" x14ac:dyDescent="0.2">
      <c r="C338" s="16"/>
    </row>
    <row r="339" spans="3:3" x14ac:dyDescent="0.2">
      <c r="C339" s="16"/>
    </row>
    <row r="340" spans="3:3" x14ac:dyDescent="0.2">
      <c r="C340" s="16"/>
    </row>
    <row r="341" spans="3:3" x14ac:dyDescent="0.2">
      <c r="C341" s="16"/>
    </row>
    <row r="342" spans="3:3" x14ac:dyDescent="0.2">
      <c r="C342" s="16"/>
    </row>
    <row r="343" spans="3:3" x14ac:dyDescent="0.2">
      <c r="C343" s="16"/>
    </row>
  </sheetData>
  <mergeCells count="4">
    <mergeCell ref="A3:B3"/>
    <mergeCell ref="A1:F1"/>
    <mergeCell ref="C3:D3"/>
    <mergeCell ref="E39:F39"/>
  </mergeCells>
  <phoneticPr fontId="2" type="noConversion"/>
  <printOptions horizontalCentered="1" verticalCentered="1"/>
  <pageMargins left="0.35433070866141736" right="0.35433070866141736" top="0.39370078740157483" bottom="0.19685039370078741" header="0.51181102362204722" footer="0.51181102362204722"/>
  <pageSetup paperSize="9" orientation="landscape" blackAndWhite="1"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6</vt:i4>
      </vt:variant>
    </vt:vector>
  </HeadingPairs>
  <TitlesOfParts>
    <vt:vector size="6" baseType="lpstr">
      <vt:lpstr>编制说明！</vt:lpstr>
      <vt:lpstr>基本信息录入</vt:lpstr>
      <vt:lpstr>资产负债表</vt:lpstr>
      <vt:lpstr>利润及利润分配表</vt:lpstr>
      <vt:lpstr>表外数据录入</vt:lpstr>
      <vt:lpstr>现金流量表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张艳坤</cp:lastModifiedBy>
  <cp:lastPrinted>2004-03-19T12:45:13Z</cp:lastPrinted>
  <dcterms:created xsi:type="dcterms:W3CDTF">2001-05-28T07:22:02Z</dcterms:created>
  <dcterms:modified xsi:type="dcterms:W3CDTF">2017-01-18T18:46:23Z</dcterms:modified>
</cp:coreProperties>
</file>