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E:\我的坚果云\风险管理\尽职调查管理\"/>
    </mc:Choice>
  </mc:AlternateContent>
  <bookViews>
    <workbookView xWindow="120" yWindow="75" windowWidth="14955" windowHeight="7995" tabRatio="925" activeTab="9"/>
  </bookViews>
  <sheets>
    <sheet name="授信额度" sheetId="4" r:id="rId1"/>
    <sheet name="调查报告" sheetId="5" r:id="rId2"/>
    <sheet name="前期项目" sheetId="9" r:id="rId3"/>
    <sheet name="资产负债表" sheetId="6" r:id="rId4"/>
    <sheet name="损益表" sheetId="7" r:id="rId5"/>
    <sheet name="现金流量表" sheetId="8" r:id="rId6"/>
    <sheet name="保证人" sheetId="10" r:id="rId7"/>
    <sheet name="保证人资产负债表" sheetId="12" r:id="rId8"/>
    <sheet name="保证人损益表" sheetId="11" r:id="rId9"/>
    <sheet name="现场照片采集表" sheetId="13" r:id="rId10"/>
  </sheets>
  <calcPr calcId="162913"/>
</workbook>
</file>

<file path=xl/calcChain.xml><?xml version="1.0" encoding="utf-8"?>
<calcChain xmlns="http://schemas.openxmlformats.org/spreadsheetml/2006/main">
  <c r="B19" i="12" l="1"/>
  <c r="C19" i="12"/>
  <c r="D19" i="12"/>
  <c r="E19" i="12"/>
  <c r="B24" i="12"/>
  <c r="C24" i="12"/>
  <c r="D24" i="12"/>
  <c r="E24" i="12"/>
  <c r="B28" i="12"/>
  <c r="C28" i="12"/>
  <c r="D28" i="12"/>
  <c r="E28" i="12"/>
  <c r="B30" i="12"/>
  <c r="C30" i="12"/>
  <c r="D30" i="12"/>
  <c r="E30" i="12"/>
  <c r="E34" i="12" s="1"/>
  <c r="B34" i="12"/>
  <c r="C34" i="12"/>
  <c r="D34" i="12"/>
  <c r="B40" i="12"/>
  <c r="C40" i="12"/>
  <c r="D40" i="12"/>
  <c r="E40" i="12"/>
  <c r="B43" i="12"/>
  <c r="C43" i="12"/>
  <c r="D43" i="12"/>
  <c r="B61" i="12"/>
  <c r="C61" i="12"/>
  <c r="D61" i="12"/>
  <c r="E61" i="12"/>
  <c r="E71" i="12" s="1"/>
  <c r="E89" i="12" s="1"/>
  <c r="B68" i="12"/>
  <c r="C68" i="12"/>
  <c r="D68" i="12"/>
  <c r="E68" i="12"/>
  <c r="B71" i="12"/>
  <c r="C71" i="12"/>
  <c r="D71" i="12"/>
  <c r="B88" i="12"/>
  <c r="C88" i="12"/>
  <c r="D88" i="12"/>
  <c r="E88" i="12"/>
  <c r="B89" i="12"/>
  <c r="D89" i="12"/>
  <c r="B2" i="11"/>
  <c r="C2" i="11"/>
  <c r="D2" i="11"/>
  <c r="E2" i="11"/>
  <c r="B6" i="11"/>
  <c r="C6" i="11"/>
  <c r="D6" i="11"/>
  <c r="E6" i="11"/>
  <c r="B11" i="11"/>
  <c r="B16" i="11" s="1"/>
  <c r="B21" i="11" s="1"/>
  <c r="C11" i="11"/>
  <c r="D11" i="11"/>
  <c r="D16" i="11" s="1"/>
  <c r="D21" i="11" s="1"/>
  <c r="E11" i="11"/>
  <c r="C16" i="11"/>
  <c r="C21" i="11" s="1"/>
  <c r="E16" i="11"/>
  <c r="E21" i="11"/>
  <c r="E88" i="6"/>
  <c r="D88" i="6"/>
  <c r="C88" i="6"/>
  <c r="B88" i="6"/>
  <c r="E68" i="6"/>
  <c r="D68" i="6"/>
  <c r="C68" i="6"/>
  <c r="B68" i="6"/>
  <c r="E61" i="6"/>
  <c r="D61" i="6"/>
  <c r="D71" i="6" s="1"/>
  <c r="D89" i="6" s="1"/>
  <c r="C61" i="6"/>
  <c r="C71" i="6" s="1"/>
  <c r="C89" i="6" s="1"/>
  <c r="B61" i="6"/>
  <c r="B71" i="6" s="1"/>
  <c r="B89" i="6" s="1"/>
  <c r="B40" i="6"/>
  <c r="E30" i="6"/>
  <c r="E34" i="6" s="1"/>
  <c r="D30" i="6"/>
  <c r="C30" i="6"/>
  <c r="C34" i="6" s="1"/>
  <c r="E28" i="6"/>
  <c r="D28" i="6"/>
  <c r="C28" i="6"/>
  <c r="B28" i="6"/>
  <c r="B30" i="6"/>
  <c r="B34" i="6" s="1"/>
  <c r="B24" i="6"/>
  <c r="B19" i="6"/>
  <c r="E24" i="6"/>
  <c r="D24" i="6"/>
  <c r="C24" i="6"/>
  <c r="E19" i="6"/>
  <c r="D19" i="6"/>
  <c r="C19" i="6"/>
  <c r="B6" i="7"/>
  <c r="B11" i="7" s="1"/>
  <c r="B16" i="7" s="1"/>
  <c r="B21" i="7" s="1"/>
  <c r="F12" i="4"/>
  <c r="C322" i="5"/>
  <c r="C326" i="5" s="1"/>
  <c r="C327" i="5"/>
  <c r="C328" i="5"/>
  <c r="C345" i="5"/>
  <c r="C347" i="5"/>
  <c r="C271" i="5"/>
  <c r="C287" i="5" s="1"/>
  <c r="C199" i="5"/>
  <c r="D271" i="5"/>
  <c r="D287" i="5" s="1"/>
  <c r="D322" i="5"/>
  <c r="D326" i="5" s="1"/>
  <c r="E322" i="5"/>
  <c r="E326" i="5" s="1"/>
  <c r="E329" i="5" s="1"/>
  <c r="E344" i="5" s="1"/>
  <c r="E346" i="5" s="1"/>
  <c r="F322" i="5"/>
  <c r="F326" i="5" s="1"/>
  <c r="F329" i="5" s="1"/>
  <c r="F344" i="5" s="1"/>
  <c r="F346" i="5" s="1"/>
  <c r="B8" i="8"/>
  <c r="C8" i="8"/>
  <c r="D8" i="8"/>
  <c r="B13" i="8"/>
  <c r="C13" i="8"/>
  <c r="C14" i="8" s="1"/>
  <c r="D13" i="8"/>
  <c r="B2" i="7"/>
  <c r="B2" i="8" s="1"/>
  <c r="C2" i="7"/>
  <c r="C2" i="8" s="1"/>
  <c r="D2" i="8"/>
  <c r="E2" i="7"/>
  <c r="D2" i="7"/>
  <c r="F14" i="4"/>
  <c r="F328" i="5"/>
  <c r="E328" i="5"/>
  <c r="D328" i="5"/>
  <c r="E327" i="5"/>
  <c r="F327" i="5"/>
  <c r="D327" i="5"/>
  <c r="I191" i="5"/>
  <c r="F345" i="5"/>
  <c r="E345" i="5"/>
  <c r="D345" i="5"/>
  <c r="G209" i="5"/>
  <c r="E209" i="5"/>
  <c r="C209" i="5"/>
  <c r="E6" i="7"/>
  <c r="E11" i="7" s="1"/>
  <c r="E16" i="7" s="1"/>
  <c r="E21" i="7" s="1"/>
  <c r="D6" i="7"/>
  <c r="D11" i="7" s="1"/>
  <c r="D16" i="7" s="1"/>
  <c r="D21" i="7" s="1"/>
  <c r="C6" i="7"/>
  <c r="C11" i="7" s="1"/>
  <c r="C16" i="7" s="1"/>
  <c r="C21" i="7" s="1"/>
  <c r="D34" i="6"/>
  <c r="D43" i="6" s="1"/>
  <c r="E71" i="6"/>
  <c r="E89" i="6" s="1"/>
  <c r="C40" i="6"/>
  <c r="C43" i="6" s="1"/>
  <c r="D40" i="6"/>
  <c r="E40" i="6"/>
  <c r="B14" i="8"/>
  <c r="D14" i="8"/>
  <c r="B20" i="8"/>
  <c r="C20" i="8"/>
  <c r="C25" i="8"/>
  <c r="D20" i="8"/>
  <c r="B24" i="8"/>
  <c r="C24" i="8"/>
  <c r="D24" i="8"/>
  <c r="D25" i="8" s="1"/>
  <c r="B30" i="8"/>
  <c r="B35" i="8"/>
  <c r="C30" i="8"/>
  <c r="D30" i="8"/>
  <c r="B34" i="8"/>
  <c r="C34" i="8"/>
  <c r="C35" i="8" s="1"/>
  <c r="D34" i="8"/>
  <c r="D35" i="8"/>
  <c r="B60" i="8"/>
  <c r="C60" i="8"/>
  <c r="D60" i="8"/>
  <c r="E199" i="5"/>
  <c r="G199" i="5"/>
  <c r="H200" i="5"/>
  <c r="I199" i="5" s="1"/>
  <c r="I200" i="5" s="1"/>
  <c r="F200" i="5"/>
  <c r="D200" i="5"/>
  <c r="C239" i="5"/>
  <c r="E239" i="5"/>
  <c r="G239" i="5"/>
  <c r="C245" i="5"/>
  <c r="E245" i="5"/>
  <c r="G245" i="5"/>
  <c r="F16" i="4"/>
  <c r="E43" i="12" l="1"/>
  <c r="D293" i="5"/>
  <c r="D294" i="5" s="1"/>
  <c r="D295" i="5"/>
  <c r="E43" i="6"/>
  <c r="C89" i="12"/>
  <c r="C329" i="5"/>
  <c r="C344" i="5" s="1"/>
  <c r="C346" i="5" s="1"/>
  <c r="C348" i="5" s="1"/>
  <c r="D347" i="5" s="1"/>
  <c r="B25" i="8"/>
  <c r="B37" i="8" s="1"/>
  <c r="D37" i="8"/>
  <c r="D329" i="5"/>
  <c r="D344" i="5" s="1"/>
  <c r="D346" i="5" s="1"/>
  <c r="C293" i="5"/>
  <c r="C294" i="5" s="1"/>
  <c r="C295" i="5"/>
  <c r="D210" i="5" s="1"/>
  <c r="B43" i="6"/>
  <c r="C37" i="8"/>
  <c r="F210" i="5" l="1"/>
  <c r="H210" i="5"/>
  <c r="I209" i="5" s="1"/>
  <c r="I210" i="5" s="1"/>
  <c r="D348" i="5"/>
  <c r="E347" i="5" s="1"/>
  <c r="E348" i="5" s="1"/>
  <c r="F347" i="5" s="1"/>
  <c r="F348" i="5" s="1"/>
</calcChain>
</file>

<file path=xl/comments1.xml><?xml version="1.0" encoding="utf-8"?>
<comments xmlns="http://schemas.openxmlformats.org/spreadsheetml/2006/main">
  <authors>
    <author>Zhanwei</author>
  </authors>
  <commentList>
    <comment ref="C51" authorId="0" shapeId="0">
      <text>
        <r>
          <rPr>
            <b/>
            <sz val="9"/>
            <color indexed="81"/>
            <rFont val="宋体"/>
            <family val="3"/>
            <charset val="134"/>
          </rPr>
          <t>统一要求覆盖全额设备价格</t>
        </r>
      </text>
    </comment>
    <comment ref="D51" authorId="0" shapeId="0">
      <text>
        <r>
          <rPr>
            <b/>
            <sz val="9"/>
            <color indexed="81"/>
            <rFont val="宋体"/>
            <family val="3"/>
            <charset val="134"/>
          </rPr>
          <t>设备价格*费率*租赁期限</t>
        </r>
        <r>
          <rPr>
            <sz val="9"/>
            <color indexed="81"/>
            <rFont val="宋体"/>
            <family val="3"/>
            <charset val="134"/>
          </rPr>
          <t xml:space="preserve">
</t>
        </r>
      </text>
    </comment>
    <comment ref="D185" authorId="0" shapeId="0">
      <text>
        <r>
          <rPr>
            <b/>
            <sz val="9"/>
            <color indexed="81"/>
            <rFont val="宋体"/>
            <family val="3"/>
            <charset val="134"/>
          </rPr>
          <t>不含税价格</t>
        </r>
      </text>
    </comment>
  </commentList>
</comments>
</file>

<file path=xl/comments2.xml><?xml version="1.0" encoding="utf-8"?>
<comments xmlns="http://schemas.openxmlformats.org/spreadsheetml/2006/main">
  <authors>
    <author>devil</author>
  </authors>
  <commentList>
    <comment ref="A18" authorId="0" shapeId="0">
      <text>
        <r>
          <rPr>
            <b/>
            <sz val="9"/>
            <color indexed="81"/>
            <rFont val="宋体"/>
            <family val="3"/>
            <charset val="134"/>
          </rPr>
          <t>devil:</t>
        </r>
        <r>
          <rPr>
            <sz val="9"/>
            <color indexed="81"/>
            <rFont val="宋体"/>
            <family val="3"/>
            <charset val="134"/>
          </rPr>
          <t xml:space="preserve">
固定资产、无形资产和其他长期</t>
        </r>
      </text>
    </comment>
    <comment ref="A21" authorId="0" shapeId="0">
      <text>
        <r>
          <rPr>
            <b/>
            <sz val="9"/>
            <color indexed="81"/>
            <rFont val="宋体"/>
            <family val="3"/>
            <charset val="134"/>
          </rPr>
          <t>devil:</t>
        </r>
        <r>
          <rPr>
            <sz val="9"/>
            <color indexed="81"/>
            <rFont val="宋体"/>
            <family val="3"/>
            <charset val="134"/>
          </rPr>
          <t xml:space="preserve">
固定资产、无形资产和其他长期</t>
        </r>
      </text>
    </comment>
    <comment ref="A51" authorId="0" shapeId="0">
      <text>
        <r>
          <rPr>
            <b/>
            <sz val="9"/>
            <color indexed="81"/>
            <rFont val="宋体"/>
            <family val="3"/>
            <charset val="134"/>
          </rPr>
          <t>devil:</t>
        </r>
        <r>
          <rPr>
            <sz val="9"/>
            <color indexed="81"/>
            <rFont val="宋体"/>
            <family val="3"/>
            <charset val="134"/>
          </rPr>
          <t xml:space="preserve">
固定资产、无形资产和其他长期</t>
        </r>
      </text>
    </comment>
  </commentList>
</comments>
</file>

<file path=xl/sharedStrings.xml><?xml version="1.0" encoding="utf-8"?>
<sst xmlns="http://schemas.openxmlformats.org/spreadsheetml/2006/main" count="1236" uniqueCount="822">
  <si>
    <t>授信额度</t>
    <phoneticPr fontId="2" type="noConversion"/>
  </si>
  <si>
    <t>厂商</t>
    <phoneticPr fontId="2" type="noConversion"/>
  </si>
  <si>
    <t>设备</t>
    <phoneticPr fontId="2" type="noConversion"/>
  </si>
  <si>
    <t>本期项目</t>
    <phoneticPr fontId="2" type="noConversion"/>
  </si>
  <si>
    <t>前期项目</t>
    <phoneticPr fontId="2" type="noConversion"/>
  </si>
  <si>
    <t>客户融资额</t>
    <phoneticPr fontId="2" type="noConversion"/>
  </si>
  <si>
    <t>本期项目融资额</t>
    <phoneticPr fontId="2" type="noConversion"/>
  </si>
  <si>
    <t>前期项目剩余融资额</t>
    <phoneticPr fontId="2" type="noConversion"/>
  </si>
  <si>
    <t>合计</t>
    <phoneticPr fontId="2" type="noConversion"/>
  </si>
  <si>
    <t>注释：</t>
    <phoneticPr fontId="2" type="noConversion"/>
  </si>
  <si>
    <t>一、</t>
    <phoneticPr fontId="2" type="noConversion"/>
  </si>
  <si>
    <t>授信额度计算公式</t>
    <phoneticPr fontId="2" type="noConversion"/>
  </si>
  <si>
    <t>二、</t>
    <phoneticPr fontId="2" type="noConversion"/>
  </si>
  <si>
    <t>三、</t>
    <phoneticPr fontId="2" type="noConversion"/>
  </si>
  <si>
    <t>前期项目物件</t>
    <phoneticPr fontId="2" type="noConversion"/>
  </si>
  <si>
    <t>否</t>
  </si>
  <si>
    <t>商务进程</t>
  </si>
  <si>
    <t>国内运输</t>
  </si>
  <si>
    <t>付款节奏</t>
  </si>
  <si>
    <t>资金及票据</t>
  </si>
  <si>
    <t>回购方名称</t>
  </si>
  <si>
    <t>与租赁物关系</t>
  </si>
  <si>
    <t>是否经过评估</t>
  </si>
  <si>
    <t>回购金额</t>
  </si>
  <si>
    <t>无</t>
  </si>
  <si>
    <t>细分市场</t>
  </si>
  <si>
    <t>业务拓展计划</t>
  </si>
  <si>
    <t>生产管理计划</t>
  </si>
  <si>
    <t>投资计划</t>
  </si>
  <si>
    <t>融资计划</t>
  </si>
  <si>
    <t>平均增长率</t>
  </si>
  <si>
    <t>收入趋势</t>
  </si>
  <si>
    <t>评价及其他事项说明</t>
  </si>
  <si>
    <t>简历（学历、从业经历等）</t>
  </si>
  <si>
    <t>控制地位判断依据</t>
  </si>
  <si>
    <t>议事规则</t>
  </si>
  <si>
    <t>租赁项目基本情况</t>
    <phoneticPr fontId="2" type="noConversion"/>
  </si>
  <si>
    <t>交易结构</t>
    <phoneticPr fontId="2" type="noConversion"/>
  </si>
  <si>
    <t>租赁类型</t>
    <phoneticPr fontId="2" type="noConversion"/>
  </si>
  <si>
    <t>出租人</t>
    <phoneticPr fontId="2" type="noConversion"/>
  </si>
  <si>
    <t>承租客户</t>
    <phoneticPr fontId="2" type="noConversion"/>
  </si>
  <si>
    <t>评估主体</t>
    <phoneticPr fontId="2" type="noConversion"/>
  </si>
  <si>
    <t>说明</t>
    <phoneticPr fontId="2" type="noConversion"/>
  </si>
  <si>
    <t>租赁物件</t>
    <phoneticPr fontId="2" type="noConversion"/>
  </si>
  <si>
    <t>交易条件（多个物件请合并填写）</t>
    <phoneticPr fontId="2" type="noConversion"/>
  </si>
  <si>
    <t>其他情
况说明</t>
    <phoneticPr fontId="2" type="noConversion"/>
  </si>
  <si>
    <t>商务安排</t>
    <phoneticPr fontId="2" type="noConversion"/>
  </si>
  <si>
    <t>预计验收时间</t>
    <phoneticPr fontId="2" type="noConversion"/>
  </si>
  <si>
    <t>预计投保时间</t>
    <phoneticPr fontId="2" type="noConversion"/>
  </si>
  <si>
    <t>交易条件</t>
    <phoneticPr fontId="2" type="noConversion"/>
  </si>
  <si>
    <t>已运作阶段</t>
    <phoneticPr fontId="2" type="noConversion"/>
  </si>
  <si>
    <t>已付货款</t>
    <phoneticPr fontId="2" type="noConversion"/>
  </si>
  <si>
    <t>货物已到？</t>
    <phoneticPr fontId="2" type="noConversion"/>
  </si>
  <si>
    <t>发票出具？</t>
    <phoneticPr fontId="2" type="noConversion"/>
  </si>
  <si>
    <t>解决手段</t>
    <phoneticPr fontId="2" type="noConversion"/>
  </si>
  <si>
    <t>安全性评价</t>
    <phoneticPr fontId="2" type="noConversion"/>
  </si>
  <si>
    <t>分次签约/起租</t>
    <phoneticPr fontId="2" type="noConversion"/>
  </si>
  <si>
    <t>出具保函？</t>
    <phoneticPr fontId="2" type="noConversion"/>
  </si>
  <si>
    <t>风险防范措施</t>
    <phoneticPr fontId="2" type="noConversion"/>
  </si>
  <si>
    <t>项目准备情况</t>
    <phoneticPr fontId="2" type="noConversion"/>
  </si>
  <si>
    <t>其他流动资金需求</t>
    <phoneticPr fontId="2" type="noConversion"/>
  </si>
  <si>
    <t>配套设备资金需求</t>
    <phoneticPr fontId="2" type="noConversion"/>
  </si>
  <si>
    <t>总自筹资金需求</t>
    <phoneticPr fontId="2" type="noConversion"/>
  </si>
  <si>
    <t>自筹资金来源</t>
    <phoneticPr fontId="2" type="noConversion"/>
  </si>
  <si>
    <t>自筹资金到位情况</t>
    <phoneticPr fontId="2" type="noConversion"/>
  </si>
  <si>
    <t>操作人员配备情况</t>
    <phoneticPr fontId="2" type="noConversion"/>
  </si>
  <si>
    <t>其他情况
说明</t>
    <phoneticPr fontId="2" type="noConversion"/>
  </si>
  <si>
    <t>合同结构</t>
    <phoneticPr fontId="2" type="noConversion"/>
  </si>
  <si>
    <t>主合同</t>
    <phoneticPr fontId="2" type="noConversion"/>
  </si>
  <si>
    <t>保证合同</t>
    <phoneticPr fontId="2" type="noConversion"/>
  </si>
  <si>
    <t>保证函</t>
    <phoneticPr fontId="2" type="noConversion"/>
  </si>
  <si>
    <t>抵押合同</t>
    <phoneticPr fontId="2" type="noConversion"/>
  </si>
  <si>
    <t>回购合同</t>
    <phoneticPr fontId="2" type="noConversion"/>
  </si>
  <si>
    <t>商务合同</t>
    <phoneticPr fontId="2" type="noConversion"/>
  </si>
  <si>
    <t>其他文本</t>
    <phoneticPr fontId="2" type="noConversion"/>
  </si>
  <si>
    <r>
      <t>承租客户情况</t>
    </r>
    <r>
      <rPr>
        <b/>
        <sz val="10"/>
        <rFont val="宋体"/>
        <family val="3"/>
        <charset val="134"/>
      </rPr>
      <t>（当承租人非评估主体时，下面信息为评估主体，承租人信息在附件一填写）</t>
    </r>
    <phoneticPr fontId="2" type="noConversion"/>
  </si>
  <si>
    <t>基本资质</t>
    <phoneticPr fontId="2" type="noConversion"/>
  </si>
  <si>
    <t>客户编号</t>
    <phoneticPr fontId="2" type="noConversion"/>
  </si>
  <si>
    <t>客户名称</t>
    <phoneticPr fontId="2" type="noConversion"/>
  </si>
  <si>
    <t>成立时间</t>
    <phoneticPr fontId="2" type="noConversion"/>
  </si>
  <si>
    <t>法定地址</t>
    <phoneticPr fontId="2" type="noConversion"/>
  </si>
  <si>
    <t>邮政编码</t>
    <phoneticPr fontId="2" type="noConversion"/>
  </si>
  <si>
    <t>实际经营地址</t>
    <phoneticPr fontId="2" type="noConversion"/>
  </si>
  <si>
    <t>法定代表人</t>
    <phoneticPr fontId="2" type="noConversion"/>
  </si>
  <si>
    <t>实际控制人</t>
    <phoneticPr fontId="2" type="noConversion"/>
  </si>
  <si>
    <t>组织类别</t>
    <phoneticPr fontId="2" type="noConversion"/>
  </si>
  <si>
    <t>贷款卡</t>
    <phoneticPr fontId="2" type="noConversion"/>
  </si>
  <si>
    <t>注册资本</t>
    <phoneticPr fontId="2" type="noConversion"/>
  </si>
  <si>
    <t>实到资本</t>
    <phoneticPr fontId="2" type="noConversion"/>
  </si>
  <si>
    <t>主营业务范围</t>
    <phoneticPr fontId="2" type="noConversion"/>
  </si>
  <si>
    <t>企业历史沿革</t>
    <phoneticPr fontId="2" type="noConversion"/>
  </si>
  <si>
    <t>企业历史沿革：投融资活动（设备买卖、土地厂房租赁购建及相关融资情况等）</t>
    <phoneticPr fontId="2" type="noConversion"/>
  </si>
  <si>
    <t>时间</t>
    <phoneticPr fontId="2" type="noConversion"/>
  </si>
  <si>
    <t>主要事件</t>
    <phoneticPr fontId="2" type="noConversion"/>
  </si>
  <si>
    <t>资金额度及构成等</t>
    <phoneticPr fontId="2" type="noConversion"/>
  </si>
  <si>
    <t>其他情况说明</t>
    <phoneticPr fontId="2" type="noConversion"/>
  </si>
  <si>
    <t>治理结构及关联企业</t>
    <phoneticPr fontId="2" type="noConversion"/>
  </si>
  <si>
    <t>股东</t>
    <phoneticPr fontId="2" type="noConversion"/>
  </si>
  <si>
    <t>法律身份</t>
    <phoneticPr fontId="2" type="noConversion"/>
  </si>
  <si>
    <t>出资额</t>
    <phoneticPr fontId="2" type="noConversion"/>
  </si>
  <si>
    <t>出资比例</t>
    <phoneticPr fontId="2" type="noConversion"/>
  </si>
  <si>
    <t>出资方式</t>
    <phoneticPr fontId="2" type="noConversion"/>
  </si>
  <si>
    <t>产权明晰</t>
    <phoneticPr fontId="2" type="noConversion"/>
  </si>
  <si>
    <t>与实际控
制人的关系</t>
    <phoneticPr fontId="2" type="noConversion"/>
  </si>
  <si>
    <t>身份</t>
    <phoneticPr fontId="2" type="noConversion"/>
  </si>
  <si>
    <t>持股目的</t>
    <phoneticPr fontId="2" type="noConversion"/>
  </si>
  <si>
    <t>评价</t>
    <phoneticPr fontId="2" type="noConversion"/>
  </si>
  <si>
    <t>股权集中度</t>
    <phoneticPr fontId="2" type="noConversion"/>
  </si>
  <si>
    <t>股权复杂性</t>
    <phoneticPr fontId="2" type="noConversion"/>
  </si>
  <si>
    <t>股东稳定性</t>
    <phoneticPr fontId="2" type="noConversion"/>
  </si>
  <si>
    <t>控股股东
专注程度</t>
    <phoneticPr fontId="2" type="noConversion"/>
  </si>
  <si>
    <t>董事会</t>
    <phoneticPr fontId="2" type="noConversion"/>
  </si>
  <si>
    <t>姓名</t>
    <phoneticPr fontId="2" type="noConversion"/>
  </si>
  <si>
    <t>职务</t>
    <phoneticPr fontId="2" type="noConversion"/>
  </si>
  <si>
    <t>地位</t>
    <phoneticPr fontId="2" type="noConversion"/>
  </si>
  <si>
    <t>是否需要决议</t>
    <phoneticPr fontId="2" type="noConversion"/>
  </si>
  <si>
    <t>议事规则</t>
    <phoneticPr fontId="2" type="noConversion"/>
  </si>
  <si>
    <t>预计决议
取得时点</t>
    <phoneticPr fontId="2" type="noConversion"/>
  </si>
  <si>
    <t>管理层状况</t>
    <phoneticPr fontId="2" type="noConversion"/>
  </si>
  <si>
    <t>职责</t>
    <phoneticPr fontId="2" type="noConversion"/>
  </si>
  <si>
    <r>
      <t xml:space="preserve">企业任职年限
</t>
    </r>
    <r>
      <rPr>
        <b/>
        <sz val="10"/>
        <rFont val="Times New Roman"/>
        <family val="1"/>
      </rPr>
      <t>/</t>
    </r>
    <r>
      <rPr>
        <b/>
        <sz val="10"/>
        <rFont val="宋体"/>
        <family val="3"/>
        <charset val="134"/>
      </rPr>
      <t>从业年限</t>
    </r>
    <phoneticPr fontId="2" type="noConversion"/>
  </si>
  <si>
    <t>简历（学历、从业经历等）</t>
    <phoneticPr fontId="2" type="noConversion"/>
  </si>
  <si>
    <t>管理经验及能力</t>
    <phoneticPr fontId="2" type="noConversion"/>
  </si>
  <si>
    <t>专业经验及能力</t>
    <phoneticPr fontId="2" type="noConversion"/>
  </si>
  <si>
    <t>团队合作</t>
    <phoneticPr fontId="2" type="noConversion"/>
  </si>
  <si>
    <t>完善措施</t>
    <phoneticPr fontId="2" type="noConversion"/>
  </si>
  <si>
    <t>关联企业情况</t>
    <phoneticPr fontId="2" type="noConversion"/>
  </si>
  <si>
    <t>企业名称</t>
    <phoneticPr fontId="2" type="noConversion"/>
  </si>
  <si>
    <t>关联类型</t>
    <phoneticPr fontId="2" type="noConversion"/>
  </si>
  <si>
    <t>关联交易规模</t>
    <phoneticPr fontId="2" type="noConversion"/>
  </si>
  <si>
    <t>业务配合</t>
    <phoneticPr fontId="2" type="noConversion"/>
  </si>
  <si>
    <t>关联程度说明及控制建议</t>
    <phoneticPr fontId="2" type="noConversion"/>
  </si>
  <si>
    <t>分公司</t>
    <phoneticPr fontId="2" type="noConversion"/>
  </si>
  <si>
    <t>名称</t>
    <phoneticPr fontId="2" type="noConversion"/>
  </si>
  <si>
    <t>地址</t>
    <phoneticPr fontId="2" type="noConversion"/>
  </si>
  <si>
    <t>负责人</t>
    <phoneticPr fontId="2" type="noConversion"/>
  </si>
  <si>
    <t>主营范围</t>
    <phoneticPr fontId="2" type="noConversion"/>
  </si>
  <si>
    <t>控制地位判断依据</t>
    <phoneticPr fontId="2" type="noConversion"/>
  </si>
  <si>
    <t>租赁认知程度</t>
    <phoneticPr fontId="2" type="noConversion"/>
  </si>
  <si>
    <t>对我司
认可程度</t>
    <phoneticPr fontId="2" type="noConversion"/>
  </si>
  <si>
    <t>前期配合态度</t>
    <phoneticPr fontId="2" type="noConversion"/>
  </si>
  <si>
    <t>承租人非财务分析</t>
    <phoneticPr fontId="2" type="noConversion"/>
  </si>
  <si>
    <t>管理活动</t>
    <phoneticPr fontId="2" type="noConversion"/>
  </si>
  <si>
    <t>经营思路</t>
    <phoneticPr fontId="2" type="noConversion"/>
  </si>
  <si>
    <t>组织结构
及人员配备</t>
    <phoneticPr fontId="2" type="noConversion"/>
  </si>
  <si>
    <t>经理层</t>
    <phoneticPr fontId="2" type="noConversion"/>
  </si>
  <si>
    <t>人员结构
及素质评价</t>
    <phoneticPr fontId="2" type="noConversion"/>
  </si>
  <si>
    <t>其他说明</t>
    <phoneticPr fontId="2" type="noConversion"/>
  </si>
  <si>
    <t>日工作班数</t>
    <phoneticPr fontId="2" type="noConversion"/>
  </si>
  <si>
    <t>产能利用水平</t>
    <phoneticPr fontId="2" type="noConversion"/>
  </si>
  <si>
    <t>我司设备</t>
    <phoneticPr fontId="2" type="noConversion"/>
  </si>
  <si>
    <t>营销活动</t>
    <phoneticPr fontId="2" type="noConversion"/>
  </si>
  <si>
    <t>营销管理</t>
    <phoneticPr fontId="2" type="noConversion"/>
  </si>
  <si>
    <t>客户群构成</t>
    <phoneticPr fontId="2" type="noConversion"/>
  </si>
  <si>
    <t>客户群数量</t>
    <phoneticPr fontId="2" type="noConversion"/>
  </si>
  <si>
    <t>客户集中度</t>
    <phoneticPr fontId="2" type="noConversion"/>
  </si>
  <si>
    <t>市场竞争状态</t>
    <phoneticPr fontId="2" type="noConversion"/>
  </si>
  <si>
    <t>竞争优势</t>
    <phoneticPr fontId="2" type="noConversion"/>
  </si>
  <si>
    <t>行业地位</t>
    <phoneticPr fontId="2" type="noConversion"/>
  </si>
  <si>
    <t>租赁期经营计划</t>
    <phoneticPr fontId="2" type="noConversion"/>
  </si>
  <si>
    <t>承租人财务信息</t>
    <phoneticPr fontId="2" type="noConversion"/>
  </si>
  <si>
    <t>财务报表</t>
    <phoneticPr fontId="2" type="noConversion"/>
  </si>
  <si>
    <t>报告日</t>
    <phoneticPr fontId="2" type="noConversion"/>
  </si>
  <si>
    <t>内外帐</t>
    <phoneticPr fontId="2" type="noConversion"/>
  </si>
  <si>
    <t>获得方式</t>
    <phoneticPr fontId="2" type="noConversion"/>
  </si>
  <si>
    <t>质量评价</t>
    <phoneticPr fontId="2" type="noConversion"/>
  </si>
  <si>
    <t>土地</t>
    <phoneticPr fontId="2" type="noConversion"/>
  </si>
  <si>
    <r>
      <t>面积</t>
    </r>
    <r>
      <rPr>
        <b/>
        <sz val="10"/>
        <rFont val="Times New Roman"/>
        <family val="1"/>
      </rPr>
      <t>(</t>
    </r>
    <r>
      <rPr>
        <b/>
        <sz val="10"/>
        <rFont val="宋体"/>
        <family val="3"/>
        <charset val="134"/>
      </rPr>
      <t>平米</t>
    </r>
    <r>
      <rPr>
        <b/>
        <sz val="10"/>
        <rFont val="Times New Roman"/>
        <family val="1"/>
      </rPr>
      <t>)</t>
    </r>
    <phoneticPr fontId="2" type="noConversion"/>
  </si>
  <si>
    <t>权属</t>
    <phoneticPr fontId="2" type="noConversion"/>
  </si>
  <si>
    <t>原值</t>
    <phoneticPr fontId="2" type="noConversion"/>
  </si>
  <si>
    <t>尾款</t>
    <phoneticPr fontId="2" type="noConversion"/>
  </si>
  <si>
    <r>
      <t>购买</t>
    </r>
    <r>
      <rPr>
        <b/>
        <sz val="10"/>
        <rFont val="Times New Roman"/>
        <family val="1"/>
      </rPr>
      <t>/</t>
    </r>
    <r>
      <rPr>
        <b/>
        <sz val="10"/>
        <rFont val="宋体"/>
        <family val="3"/>
        <charset val="134"/>
      </rPr>
      <t>租赁年份</t>
    </r>
    <phoneticPr fontId="2" type="noConversion"/>
  </si>
  <si>
    <t>租赁期</t>
    <phoneticPr fontId="2" type="noConversion"/>
  </si>
  <si>
    <t>年租金</t>
    <phoneticPr fontId="2" type="noConversion"/>
  </si>
  <si>
    <t>固定资产</t>
    <phoneticPr fontId="2" type="noConversion"/>
  </si>
  <si>
    <t>房产</t>
    <phoneticPr fontId="2" type="noConversion"/>
  </si>
  <si>
    <t>面积（平米）</t>
    <phoneticPr fontId="2" type="noConversion"/>
  </si>
  <si>
    <r>
      <t>建造</t>
    </r>
    <r>
      <rPr>
        <b/>
        <sz val="10"/>
        <rFont val="Times New Roman"/>
        <family val="1"/>
      </rPr>
      <t>/</t>
    </r>
    <r>
      <rPr>
        <b/>
        <sz val="10"/>
        <rFont val="宋体"/>
        <family val="3"/>
        <charset val="134"/>
      </rPr>
      <t>租赁年度</t>
    </r>
    <phoneticPr fontId="2" type="noConversion"/>
  </si>
  <si>
    <t>在建工程</t>
    <phoneticPr fontId="2" type="noConversion"/>
  </si>
  <si>
    <t>帐面价值</t>
    <phoneticPr fontId="2" type="noConversion"/>
  </si>
  <si>
    <t>造价</t>
    <phoneticPr fontId="2" type="noConversion"/>
  </si>
  <si>
    <t>剩余投资</t>
    <phoneticPr fontId="2" type="noConversion"/>
  </si>
  <si>
    <t>合计尾款</t>
    <phoneticPr fontId="2" type="noConversion"/>
  </si>
  <si>
    <t>建造年份</t>
    <phoneticPr fontId="2" type="noConversion"/>
  </si>
  <si>
    <t>用途</t>
    <phoneticPr fontId="2" type="noConversion"/>
  </si>
  <si>
    <t>品牌</t>
    <phoneticPr fontId="2" type="noConversion"/>
  </si>
  <si>
    <t>发票（年份）</t>
    <phoneticPr fontId="2" type="noConversion"/>
  </si>
  <si>
    <t>免税</t>
    <phoneticPr fontId="2" type="noConversion"/>
  </si>
  <si>
    <t>原值增长率</t>
    <phoneticPr fontId="2" type="noConversion"/>
  </si>
  <si>
    <t>收入</t>
    <phoneticPr fontId="2" type="noConversion"/>
  </si>
  <si>
    <t>增长率</t>
    <phoneticPr fontId="2" type="noConversion"/>
  </si>
  <si>
    <t>平均增长率</t>
    <phoneticPr fontId="2" type="noConversion"/>
  </si>
  <si>
    <t>银行对帐单</t>
    <phoneticPr fontId="2" type="noConversion"/>
  </si>
  <si>
    <t>银行借款</t>
    <phoneticPr fontId="2" type="noConversion"/>
  </si>
  <si>
    <t>关联方往来</t>
    <phoneticPr fontId="2" type="noConversion"/>
  </si>
  <si>
    <t>含税毛现金收入</t>
    <phoneticPr fontId="2" type="noConversion"/>
  </si>
  <si>
    <t>季节性说明</t>
    <phoneticPr fontId="2" type="noConversion"/>
  </si>
  <si>
    <t>收入－评估依据</t>
    <phoneticPr fontId="2" type="noConversion"/>
  </si>
  <si>
    <t>应收帐款
（含应收票据）</t>
    <phoneticPr fontId="2" type="noConversion"/>
  </si>
  <si>
    <t>平均帐期</t>
    <phoneticPr fontId="2" type="noConversion"/>
  </si>
  <si>
    <t>年周转率</t>
    <phoneticPr fontId="2" type="noConversion"/>
  </si>
  <si>
    <t>管理政策</t>
    <phoneticPr fontId="2" type="noConversion"/>
  </si>
  <si>
    <t>客户</t>
    <phoneticPr fontId="2" type="noConversion"/>
  </si>
  <si>
    <r>
      <t>06</t>
    </r>
    <r>
      <rPr>
        <b/>
        <sz val="10"/>
        <rFont val="宋体"/>
        <family val="3"/>
        <charset val="134"/>
      </rPr>
      <t>发生额</t>
    </r>
    <phoneticPr fontId="2" type="noConversion"/>
  </si>
  <si>
    <t>合作历史</t>
    <phoneticPr fontId="2" type="noConversion"/>
  </si>
  <si>
    <t>应收帐款周转次数</t>
    <phoneticPr fontId="2" type="noConversion"/>
  </si>
  <si>
    <t>银行信用</t>
    <phoneticPr fontId="2" type="noConversion"/>
  </si>
  <si>
    <t>查询时点</t>
    <phoneticPr fontId="2" type="noConversion"/>
  </si>
  <si>
    <t>查询单来源</t>
    <phoneticPr fontId="2" type="noConversion"/>
  </si>
  <si>
    <t>银行信用
管理政策</t>
    <phoneticPr fontId="2" type="noConversion"/>
  </si>
  <si>
    <t>贷款行</t>
    <phoneticPr fontId="2" type="noConversion"/>
  </si>
  <si>
    <t>额度</t>
    <phoneticPr fontId="2" type="noConversion"/>
  </si>
  <si>
    <t>期限</t>
    <phoneticPr fontId="2" type="noConversion"/>
  </si>
  <si>
    <t>贷款方式</t>
    <phoneticPr fontId="2" type="noConversion"/>
  </si>
  <si>
    <t>利率</t>
    <phoneticPr fontId="2" type="noConversion"/>
  </si>
  <si>
    <t>贷款形态</t>
    <phoneticPr fontId="2" type="noConversion"/>
  </si>
  <si>
    <t>首次贷款时间</t>
    <phoneticPr fontId="2" type="noConversion"/>
  </si>
  <si>
    <t>帐户类型</t>
    <phoneticPr fontId="2" type="noConversion"/>
  </si>
  <si>
    <t>负担水平</t>
    <phoneticPr fontId="2" type="noConversion"/>
  </si>
  <si>
    <t>续展评价</t>
    <phoneticPr fontId="2" type="noConversion"/>
  </si>
  <si>
    <t>票据贴现</t>
    <phoneticPr fontId="2" type="noConversion"/>
  </si>
  <si>
    <t>贴现行</t>
    <phoneticPr fontId="2" type="noConversion"/>
  </si>
  <si>
    <t>查询余额</t>
    <phoneticPr fontId="2" type="noConversion"/>
  </si>
  <si>
    <t>贴现凭证余额</t>
    <phoneticPr fontId="2" type="noConversion"/>
  </si>
  <si>
    <t>贴现背景</t>
    <phoneticPr fontId="2" type="noConversion"/>
  </si>
  <si>
    <t>承兑汇票</t>
    <phoneticPr fontId="2" type="noConversion"/>
  </si>
  <si>
    <t>承兑行</t>
    <phoneticPr fontId="2" type="noConversion"/>
  </si>
  <si>
    <t>保证金比例</t>
    <phoneticPr fontId="2" type="noConversion"/>
  </si>
  <si>
    <t>差额担保方式</t>
    <phoneticPr fontId="2" type="noConversion"/>
  </si>
  <si>
    <t>交易背景</t>
    <phoneticPr fontId="2" type="noConversion"/>
  </si>
  <si>
    <t>同期银行
存款余额</t>
    <phoneticPr fontId="2" type="noConversion"/>
  </si>
  <si>
    <t>承兑历史</t>
    <phoneticPr fontId="2" type="noConversion"/>
  </si>
  <si>
    <t>或有负债</t>
    <phoneticPr fontId="2" type="noConversion"/>
  </si>
  <si>
    <t>被保证人</t>
    <phoneticPr fontId="2" type="noConversion"/>
  </si>
  <si>
    <t>担保额度</t>
    <phoneticPr fontId="2" type="noConversion"/>
  </si>
  <si>
    <t>担保期限</t>
    <phoneticPr fontId="2" type="noConversion"/>
  </si>
  <si>
    <t>银行信用保证人</t>
    <phoneticPr fontId="2" type="noConversion"/>
  </si>
  <si>
    <t>保证人</t>
    <phoneticPr fontId="2" type="noConversion"/>
  </si>
  <si>
    <t>保证额度</t>
    <phoneticPr fontId="2" type="noConversion"/>
  </si>
  <si>
    <t>其他应付款</t>
    <phoneticPr fontId="2" type="noConversion"/>
  </si>
  <si>
    <t>内容</t>
    <phoneticPr fontId="2" type="noConversion"/>
  </si>
  <si>
    <t>余额</t>
    <phoneticPr fontId="2" type="noConversion"/>
  </si>
  <si>
    <t>贷方发生额</t>
    <phoneticPr fontId="2" type="noConversion"/>
  </si>
  <si>
    <t>借方发生额</t>
    <phoneticPr fontId="2" type="noConversion"/>
  </si>
  <si>
    <t>发生频率</t>
    <phoneticPr fontId="2" type="noConversion"/>
  </si>
  <si>
    <t>存续历史</t>
    <phoneticPr fontId="2" type="noConversion"/>
  </si>
  <si>
    <t>其他应收款</t>
    <phoneticPr fontId="2" type="noConversion"/>
  </si>
  <si>
    <t>其他科目</t>
    <phoneticPr fontId="2" type="noConversion"/>
  </si>
  <si>
    <t>科目</t>
    <phoneticPr fontId="2" type="noConversion"/>
  </si>
  <si>
    <t>隐藏科目</t>
    <phoneticPr fontId="2" type="noConversion"/>
  </si>
  <si>
    <t>隐藏方式</t>
    <phoneticPr fontId="2" type="noConversion"/>
  </si>
  <si>
    <t>隐藏额度</t>
    <phoneticPr fontId="2" type="noConversion"/>
  </si>
  <si>
    <t>查证手段</t>
    <phoneticPr fontId="2" type="noConversion"/>
  </si>
  <si>
    <t>查证</t>
    <phoneticPr fontId="2" type="noConversion"/>
  </si>
  <si>
    <t>客户自述</t>
    <phoneticPr fontId="2" type="noConversion"/>
  </si>
  <si>
    <t>利润水平</t>
    <phoneticPr fontId="2" type="noConversion"/>
  </si>
  <si>
    <t>项目</t>
    <phoneticPr fontId="2" type="noConversion"/>
  </si>
  <si>
    <t>分析及验证</t>
    <phoneticPr fontId="2" type="noConversion"/>
  </si>
  <si>
    <t>毛利润</t>
    <phoneticPr fontId="2" type="noConversion"/>
  </si>
  <si>
    <t>管理费用</t>
    <phoneticPr fontId="2" type="noConversion"/>
  </si>
  <si>
    <t>财务费用</t>
    <phoneticPr fontId="2" type="noConversion"/>
  </si>
  <si>
    <t>净利润</t>
    <phoneticPr fontId="2" type="noConversion"/>
  </si>
  <si>
    <t>综合内部报价单</t>
    <phoneticPr fontId="2" type="noConversion"/>
  </si>
  <si>
    <t>隐藏水平</t>
    <phoneticPr fontId="2" type="noConversion"/>
  </si>
  <si>
    <t>当地行业水平</t>
    <phoneticPr fontId="2" type="noConversion"/>
  </si>
  <si>
    <t>我司数据</t>
    <phoneticPr fontId="2" type="noConversion"/>
  </si>
  <si>
    <t>利润率</t>
    <phoneticPr fontId="2" type="noConversion"/>
  </si>
  <si>
    <r>
      <t>毛利率</t>
    </r>
    <r>
      <rPr>
        <b/>
        <sz val="10"/>
        <rFont val="Times New Roman"/>
        <family val="1"/>
      </rPr>
      <t/>
    </r>
    <phoneticPr fontId="2" type="noConversion"/>
  </si>
  <si>
    <r>
      <t>毛利率</t>
    </r>
    <r>
      <rPr>
        <b/>
        <sz val="10"/>
        <rFont val="Times New Roman"/>
        <family val="1"/>
      </rPr>
      <t>-</t>
    </r>
    <r>
      <rPr>
        <b/>
        <sz val="10"/>
        <rFont val="宋体"/>
        <family val="3"/>
        <charset val="134"/>
      </rPr>
      <t>评估依据</t>
    </r>
    <phoneticPr fontId="2" type="noConversion"/>
  </si>
  <si>
    <r>
      <t>净利率</t>
    </r>
    <r>
      <rPr>
        <b/>
        <sz val="10"/>
        <rFont val="Times New Roman"/>
        <family val="1"/>
      </rPr>
      <t>-</t>
    </r>
    <r>
      <rPr>
        <b/>
        <sz val="10"/>
        <rFont val="宋体"/>
        <family val="3"/>
        <charset val="134"/>
      </rPr>
      <t>评估依据</t>
    </r>
    <phoneticPr fontId="2" type="noConversion"/>
  </si>
  <si>
    <t>综合评价</t>
    <phoneticPr fontId="2" type="noConversion"/>
  </si>
  <si>
    <t>第三方验证信息</t>
    <phoneticPr fontId="2" type="noConversion"/>
  </si>
  <si>
    <t>现金流预测</t>
    <phoneticPr fontId="2" type="noConversion"/>
  </si>
  <si>
    <t>预测假设</t>
    <phoneticPr fontId="2" type="noConversion"/>
  </si>
  <si>
    <t>毛利润率趋势</t>
    <phoneticPr fontId="2" type="noConversion"/>
  </si>
  <si>
    <t>净利率趋势</t>
    <phoneticPr fontId="2" type="noConversion"/>
  </si>
  <si>
    <t>设备投资</t>
    <phoneticPr fontId="2" type="noConversion"/>
  </si>
  <si>
    <t>外部融资</t>
    <phoneticPr fontId="2" type="noConversion"/>
  </si>
  <si>
    <t>内部融资</t>
    <phoneticPr fontId="2" type="noConversion"/>
  </si>
  <si>
    <t>其他</t>
    <phoneticPr fontId="2" type="noConversion"/>
  </si>
  <si>
    <t>毛利率</t>
    <phoneticPr fontId="2" type="noConversion"/>
  </si>
  <si>
    <t>净利润率</t>
    <phoneticPr fontId="2" type="noConversion"/>
  </si>
  <si>
    <t>折旧及摊销</t>
    <phoneticPr fontId="2" type="noConversion"/>
  </si>
  <si>
    <t>经营性毛现金流</t>
    <phoneticPr fontId="2" type="noConversion"/>
  </si>
  <si>
    <t>应收帐款变动额</t>
    <phoneticPr fontId="2" type="noConversion"/>
  </si>
  <si>
    <t>经营性净现金流</t>
    <phoneticPr fontId="2" type="noConversion"/>
  </si>
  <si>
    <t>筹资活动现金流入</t>
    <phoneticPr fontId="2" type="noConversion"/>
  </si>
  <si>
    <t>筹资活动现金流出</t>
    <phoneticPr fontId="2" type="noConversion"/>
  </si>
  <si>
    <t>贷款利息</t>
    <phoneticPr fontId="2" type="noConversion"/>
  </si>
  <si>
    <t>租金前现金流</t>
    <phoneticPr fontId="2" type="noConversion"/>
  </si>
  <si>
    <t>本项目租金</t>
    <phoneticPr fontId="2" type="noConversion"/>
  </si>
  <si>
    <t>现金及等价物净增加值</t>
    <phoneticPr fontId="2" type="noConversion"/>
  </si>
  <si>
    <t>期初现金及等价物</t>
    <phoneticPr fontId="2" type="noConversion"/>
  </si>
  <si>
    <t>期末现金及等价物</t>
    <phoneticPr fontId="2" type="noConversion"/>
  </si>
  <si>
    <t>资信评价</t>
    <phoneticPr fontId="2" type="noConversion"/>
  </si>
  <si>
    <t>承租客户</t>
    <phoneticPr fontId="2" type="noConversion"/>
  </si>
  <si>
    <t>持续经营能力</t>
    <phoneticPr fontId="2" type="noConversion"/>
  </si>
  <si>
    <t>风险点及
控制手段</t>
    <phoneticPr fontId="2" type="noConversion"/>
  </si>
  <si>
    <t>租赁项目</t>
    <phoneticPr fontId="2" type="noConversion"/>
  </si>
  <si>
    <t>还款能力</t>
    <phoneticPr fontId="2" type="noConversion"/>
  </si>
  <si>
    <t>还款意愿</t>
    <phoneticPr fontId="2" type="noConversion"/>
  </si>
  <si>
    <t>实施条件</t>
    <phoneticPr fontId="2" type="noConversion"/>
  </si>
  <si>
    <t>商务操作</t>
    <phoneticPr fontId="2" type="noConversion"/>
  </si>
  <si>
    <t>过程管理</t>
    <phoneticPr fontId="2" type="noConversion"/>
  </si>
  <si>
    <t>控制手段
及保证人</t>
    <phoneticPr fontId="2" type="noConversion"/>
  </si>
  <si>
    <t>流动性评价</t>
    <phoneticPr fontId="2" type="noConversion"/>
  </si>
  <si>
    <t>效益性评价</t>
    <phoneticPr fontId="2" type="noConversion"/>
  </si>
  <si>
    <t>综合结论</t>
    <phoneticPr fontId="2" type="noConversion"/>
  </si>
  <si>
    <t>附件一</t>
    <phoneticPr fontId="2" type="noConversion"/>
  </si>
  <si>
    <r>
      <t>承租人简介</t>
    </r>
    <r>
      <rPr>
        <b/>
        <sz val="10"/>
        <rFont val="宋体"/>
        <family val="3"/>
        <charset val="134"/>
      </rPr>
      <t>（承租人非评估主体时，承租人信息）</t>
    </r>
    <phoneticPr fontId="2" type="noConversion"/>
  </si>
  <si>
    <t>与评估主体控
制人关系关系</t>
    <phoneticPr fontId="2" type="noConversion"/>
  </si>
  <si>
    <t>对我司认可程度</t>
    <phoneticPr fontId="2" type="noConversion"/>
  </si>
  <si>
    <t>承租人经营分析</t>
    <phoneticPr fontId="2" type="noConversion"/>
  </si>
  <si>
    <t>与评估主体关系</t>
    <phoneticPr fontId="2" type="noConversion"/>
  </si>
  <si>
    <t>现有设备构成</t>
    <phoneticPr fontId="2" type="noConversion"/>
  </si>
  <si>
    <t>客户构成</t>
    <phoneticPr fontId="2" type="noConversion"/>
  </si>
  <si>
    <t>未来规划</t>
    <phoneticPr fontId="2" type="noConversion"/>
  </si>
  <si>
    <t>财务信息</t>
    <phoneticPr fontId="2" type="noConversion"/>
  </si>
  <si>
    <t>报表报告日</t>
    <phoneticPr fontId="2" type="noConversion"/>
  </si>
  <si>
    <t>资产总额</t>
    <phoneticPr fontId="2" type="noConversion"/>
  </si>
  <si>
    <t>固定资产总额</t>
    <phoneticPr fontId="2" type="noConversion"/>
  </si>
  <si>
    <t>应收帐款</t>
    <phoneticPr fontId="2" type="noConversion"/>
  </si>
  <si>
    <t>负债总额</t>
    <phoneticPr fontId="2" type="noConversion"/>
  </si>
  <si>
    <t>主营业务收入</t>
    <phoneticPr fontId="2" type="noConversion"/>
  </si>
  <si>
    <t>附件二</t>
    <phoneticPr fontId="2" type="noConversion"/>
  </si>
  <si>
    <t>保证人（非评估主体）</t>
    <phoneticPr fontId="2" type="noConversion"/>
  </si>
  <si>
    <t>构成</t>
    <phoneticPr fontId="2" type="noConversion"/>
  </si>
  <si>
    <t>董事长</t>
    <phoneticPr fontId="2" type="noConversion"/>
  </si>
  <si>
    <t>能够获得</t>
    <phoneticPr fontId="2" type="noConversion"/>
  </si>
  <si>
    <t>与承租人实际控制人关系</t>
    <phoneticPr fontId="2" type="noConversion"/>
  </si>
  <si>
    <t>保证人财务信息</t>
    <phoneticPr fontId="2" type="noConversion"/>
  </si>
  <si>
    <t>与承租人关系</t>
    <phoneticPr fontId="2" type="noConversion"/>
  </si>
  <si>
    <t>管理</t>
    <phoneticPr fontId="2" type="noConversion"/>
  </si>
  <si>
    <t>翻单项目各期简介</t>
    <phoneticPr fontId="2" type="noConversion"/>
  </si>
  <si>
    <t>一期</t>
    <phoneticPr fontId="2" type="noConversion"/>
  </si>
  <si>
    <t>二期</t>
    <phoneticPr fontId="2" type="noConversion"/>
  </si>
  <si>
    <t>三期</t>
    <phoneticPr fontId="2" type="noConversion"/>
  </si>
  <si>
    <t>物件</t>
    <phoneticPr fontId="2" type="noConversion"/>
  </si>
  <si>
    <t>项目金额</t>
    <phoneticPr fontId="2" type="noConversion"/>
  </si>
  <si>
    <t>融资额</t>
    <phoneticPr fontId="2" type="noConversion"/>
  </si>
  <si>
    <t>保证措施</t>
    <phoneticPr fontId="2" type="noConversion"/>
  </si>
  <si>
    <t>租金偿还记录</t>
    <phoneticPr fontId="2" type="noConversion"/>
  </si>
  <si>
    <t>偿还笔数数</t>
    <phoneticPr fontId="2" type="noConversion"/>
  </si>
  <si>
    <t>偿还租金</t>
    <phoneticPr fontId="2" type="noConversion"/>
  </si>
  <si>
    <t>逾期笔数</t>
    <phoneticPr fontId="2" type="noConversion"/>
  </si>
  <si>
    <t>逾期原因</t>
    <phoneticPr fontId="2" type="noConversion"/>
  </si>
  <si>
    <t>物件使用状态</t>
    <phoneticPr fontId="2" type="noConversion"/>
  </si>
  <si>
    <t>剩余本金</t>
    <phoneticPr fontId="2" type="noConversion"/>
  </si>
  <si>
    <t>远东国际租赁有限公司</t>
    <phoneticPr fontId="2" type="noConversion"/>
  </si>
  <si>
    <t>企业历史沿革：投融资活动（设备买卖、堆场仓库租赁购建及相关融资情况等）</t>
    <phoneticPr fontId="2" type="noConversion"/>
  </si>
  <si>
    <t>经营</t>
    <phoneticPr fontId="2" type="noConversion"/>
  </si>
  <si>
    <t>经营能力</t>
    <phoneticPr fontId="2" type="noConversion"/>
  </si>
  <si>
    <t>设备类型及数量</t>
  </si>
  <si>
    <t>设备名称</t>
    <phoneticPr fontId="2" type="noConversion"/>
  </si>
  <si>
    <t>年工作小时</t>
    <phoneticPr fontId="2" type="noConversion"/>
  </si>
  <si>
    <t>日工作小时</t>
    <phoneticPr fontId="2" type="noConversion"/>
  </si>
  <si>
    <t>主要业务构成</t>
    <phoneticPr fontId="2" type="noConversion"/>
  </si>
  <si>
    <t>资        产</t>
  </si>
  <si>
    <t>流动资产</t>
  </si>
  <si>
    <t xml:space="preserve">  货币资金</t>
  </si>
  <si>
    <t xml:space="preserve">  应收股利</t>
  </si>
  <si>
    <t xml:space="preserve">  应收利息</t>
  </si>
  <si>
    <t xml:space="preserve">  应收票据</t>
  </si>
  <si>
    <t xml:space="preserve">  应收帐款</t>
  </si>
  <si>
    <t xml:space="preserve">  其他应收款</t>
  </si>
  <si>
    <t xml:space="preserve">  预付帐款</t>
  </si>
  <si>
    <t xml:space="preserve">  应收补贴款</t>
  </si>
  <si>
    <t xml:space="preserve">  待摊费用</t>
  </si>
  <si>
    <t xml:space="preserve">  固定资产净额</t>
  </si>
  <si>
    <t xml:space="preserve">  工程物资</t>
  </si>
  <si>
    <t xml:space="preserve">  在建工程</t>
  </si>
  <si>
    <t xml:space="preserve">  固定资产清理</t>
  </si>
  <si>
    <t xml:space="preserve">   无形资产</t>
  </si>
  <si>
    <t xml:space="preserve">   长期待摊费用</t>
  </si>
  <si>
    <t xml:space="preserve">   递延资产</t>
  </si>
  <si>
    <t xml:space="preserve">   其他长期资产</t>
  </si>
  <si>
    <t>流动负债</t>
  </si>
  <si>
    <t xml:space="preserve">  短期借款</t>
  </si>
  <si>
    <t xml:space="preserve">  应付票据</t>
  </si>
  <si>
    <t xml:space="preserve">  应付帐款</t>
  </si>
  <si>
    <t xml:space="preserve">  预收帐款</t>
  </si>
  <si>
    <t xml:space="preserve">  应付工资</t>
  </si>
  <si>
    <t xml:space="preserve">  应付福利款</t>
  </si>
  <si>
    <t xml:space="preserve">  应付股利</t>
  </si>
  <si>
    <t xml:space="preserve">  应交税金</t>
  </si>
  <si>
    <t xml:space="preserve">  其他应交款</t>
  </si>
  <si>
    <t xml:space="preserve">  其他应付款</t>
  </si>
  <si>
    <t xml:space="preserve">  预提费用</t>
  </si>
  <si>
    <t xml:space="preserve">  预计负债</t>
  </si>
  <si>
    <t xml:space="preserve">  一年内到期的长期负债</t>
  </si>
  <si>
    <t xml:space="preserve">  其他流动负债</t>
  </si>
  <si>
    <t xml:space="preserve">  长期借款</t>
  </si>
  <si>
    <t xml:space="preserve">  应付债卷</t>
  </si>
  <si>
    <t xml:space="preserve">  长期应付款</t>
  </si>
  <si>
    <t xml:space="preserve">  专项应付款</t>
  </si>
  <si>
    <t xml:space="preserve">  其他长期负债</t>
  </si>
  <si>
    <t>递延税项：</t>
  </si>
  <si>
    <t xml:space="preserve">  递延税款贷项</t>
  </si>
  <si>
    <t>资本公积</t>
  </si>
  <si>
    <t>盈余公积</t>
  </si>
  <si>
    <t>未分配利润</t>
  </si>
  <si>
    <t>未确认投资损失</t>
  </si>
  <si>
    <t>外币报表折算差额</t>
  </si>
  <si>
    <t>资产负债表</t>
    <phoneticPr fontId="2" type="noConversion"/>
  </si>
  <si>
    <t>结构百分比</t>
    <phoneticPr fontId="2" type="noConversion"/>
  </si>
  <si>
    <t>趋势指数（2002年=100）</t>
    <phoneticPr fontId="2" type="noConversion"/>
  </si>
  <si>
    <t xml:space="preserve">  短期投资(净值）</t>
    <phoneticPr fontId="2" type="noConversion"/>
  </si>
  <si>
    <t xml:space="preserve">  存货（净值）</t>
    <phoneticPr fontId="2" type="noConversion"/>
  </si>
  <si>
    <t xml:space="preserve">  一年内到期的长期债权投资</t>
    <phoneticPr fontId="2" type="noConversion"/>
  </si>
  <si>
    <t xml:space="preserve">  其他流动资产</t>
    <phoneticPr fontId="2" type="noConversion"/>
  </si>
  <si>
    <t xml:space="preserve">  待转其他业务支出</t>
    <phoneticPr fontId="2" type="noConversion"/>
  </si>
  <si>
    <t xml:space="preserve">        流动资产合计</t>
    <phoneticPr fontId="2" type="noConversion"/>
  </si>
  <si>
    <t>长期投资</t>
    <phoneticPr fontId="2" type="noConversion"/>
  </si>
  <si>
    <t xml:space="preserve">  长期股权投资</t>
    <phoneticPr fontId="2" type="noConversion"/>
  </si>
  <si>
    <t xml:space="preserve">  长期债权投资</t>
    <phoneticPr fontId="2" type="noConversion"/>
  </si>
  <si>
    <t xml:space="preserve">       减：长期投资减值准备</t>
    <phoneticPr fontId="2" type="noConversion"/>
  </si>
  <si>
    <t xml:space="preserve">        长期投资合计</t>
    <phoneticPr fontId="2" type="noConversion"/>
  </si>
  <si>
    <t>固定投资</t>
    <phoneticPr fontId="2" type="noConversion"/>
  </si>
  <si>
    <t xml:space="preserve">  固定资产原价</t>
    <phoneticPr fontId="2" type="noConversion"/>
  </si>
  <si>
    <t xml:space="preserve">       减：累计折旧</t>
    <phoneticPr fontId="2" type="noConversion"/>
  </si>
  <si>
    <t xml:space="preserve">  固定资产净值</t>
    <phoneticPr fontId="2" type="noConversion"/>
  </si>
  <si>
    <t xml:space="preserve">       减: 固定资产减值准备</t>
    <phoneticPr fontId="2" type="noConversion"/>
  </si>
  <si>
    <t xml:space="preserve">        固定资产合计</t>
    <phoneticPr fontId="2" type="noConversion"/>
  </si>
  <si>
    <t>无形资产及其他资产</t>
    <phoneticPr fontId="2" type="noConversion"/>
  </si>
  <si>
    <t xml:space="preserve">   无形资产及其他资产合计</t>
    <phoneticPr fontId="2" type="noConversion"/>
  </si>
  <si>
    <t xml:space="preserve">        资产总计</t>
    <phoneticPr fontId="2" type="noConversion"/>
  </si>
  <si>
    <t>负债及所有者权益</t>
    <phoneticPr fontId="2" type="noConversion"/>
  </si>
  <si>
    <t xml:space="preserve">  递延收益</t>
    <phoneticPr fontId="2" type="noConversion"/>
  </si>
  <si>
    <t xml:space="preserve">       流动负债合计</t>
    <phoneticPr fontId="2" type="noConversion"/>
  </si>
  <si>
    <t>长期负债：</t>
    <phoneticPr fontId="2" type="noConversion"/>
  </si>
  <si>
    <t xml:space="preserve">       长期负债合计</t>
    <phoneticPr fontId="2" type="noConversion"/>
  </si>
  <si>
    <t xml:space="preserve">       负债合计</t>
    <phoneticPr fontId="2" type="noConversion"/>
  </si>
  <si>
    <t>少数股东权益</t>
    <phoneticPr fontId="2" type="noConversion"/>
  </si>
  <si>
    <t>所有者权益</t>
    <phoneticPr fontId="2" type="noConversion"/>
  </si>
  <si>
    <t xml:space="preserve">  实收资本</t>
    <phoneticPr fontId="2" type="noConversion"/>
  </si>
  <si>
    <t xml:space="preserve">  其中：国有法人资本</t>
    <phoneticPr fontId="2" type="noConversion"/>
  </si>
  <si>
    <t xml:space="preserve">  实收资本净额</t>
    <phoneticPr fontId="2" type="noConversion"/>
  </si>
  <si>
    <t xml:space="preserve">  其中：法定盈余公积</t>
    <phoneticPr fontId="2" type="noConversion"/>
  </si>
  <si>
    <t xml:space="preserve">        法定公益金</t>
    <phoneticPr fontId="2" type="noConversion"/>
  </si>
  <si>
    <t xml:space="preserve">        任意盈余公积</t>
    <phoneticPr fontId="2" type="noConversion"/>
  </si>
  <si>
    <t xml:space="preserve">        储备基金</t>
    <phoneticPr fontId="2" type="noConversion"/>
  </si>
  <si>
    <t xml:space="preserve">        企业发展基金</t>
    <phoneticPr fontId="2" type="noConversion"/>
  </si>
  <si>
    <t xml:space="preserve">        利润归还投资</t>
    <phoneticPr fontId="2" type="noConversion"/>
  </si>
  <si>
    <t xml:space="preserve">    所有者权益合计</t>
    <phoneticPr fontId="2" type="noConversion"/>
  </si>
  <si>
    <t xml:space="preserve">  负债及所有者权益总计</t>
    <phoneticPr fontId="2" type="noConversion"/>
  </si>
  <si>
    <t>一、主营业务收入</t>
  </si>
  <si>
    <t>二、主营业务利润</t>
  </si>
  <si>
    <t>三、营业利润</t>
  </si>
  <si>
    <t>四、利润总额</t>
  </si>
  <si>
    <t xml:space="preserve">           少数股东权益</t>
  </si>
  <si>
    <t xml:space="preserve">           加：未确认投资损失</t>
  </si>
  <si>
    <t>五、净利润</t>
  </si>
  <si>
    <t xml:space="preserve">       加：年初未分配利润</t>
  </si>
  <si>
    <t xml:space="preserve">       其他转入</t>
  </si>
  <si>
    <t xml:space="preserve">       减：上年所得税调整</t>
  </si>
  <si>
    <t>损益表</t>
    <phoneticPr fontId="2" type="noConversion"/>
  </si>
  <si>
    <t xml:space="preserve">       减：主营业务成本</t>
    <phoneticPr fontId="2" type="noConversion"/>
  </si>
  <si>
    <t xml:space="preserve">           主营业务税金及附加</t>
    <phoneticPr fontId="2" type="noConversion"/>
  </si>
  <si>
    <t xml:space="preserve">       加：其他业务利润</t>
    <phoneticPr fontId="2" type="noConversion"/>
  </si>
  <si>
    <t xml:space="preserve">       减：营业费用</t>
    <phoneticPr fontId="2" type="noConversion"/>
  </si>
  <si>
    <t xml:space="preserve">           管理费用</t>
    <phoneticPr fontId="2" type="noConversion"/>
  </si>
  <si>
    <t xml:space="preserve">           财务费用</t>
    <phoneticPr fontId="2" type="noConversion"/>
  </si>
  <si>
    <t xml:space="preserve">       加：投资收益</t>
    <phoneticPr fontId="2" type="noConversion"/>
  </si>
  <si>
    <t xml:space="preserve">           补贴收入</t>
    <phoneticPr fontId="2" type="noConversion"/>
  </si>
  <si>
    <t xml:space="preserve">           营业外收入</t>
    <phoneticPr fontId="2" type="noConversion"/>
  </si>
  <si>
    <t xml:space="preserve">       减：营业外支出</t>
    <phoneticPr fontId="2" type="noConversion"/>
  </si>
  <si>
    <t xml:space="preserve">       减：应交所得税</t>
    <phoneticPr fontId="2" type="noConversion"/>
  </si>
  <si>
    <t xml:space="preserve">           支付中方合资伙伴定额利润</t>
    <phoneticPr fontId="2" type="noConversion"/>
  </si>
  <si>
    <t>可供分配的利润</t>
    <phoneticPr fontId="2" type="noConversion"/>
  </si>
  <si>
    <t xml:space="preserve">       减：提取法定盈余公积</t>
    <phoneticPr fontId="2" type="noConversion"/>
  </si>
  <si>
    <t xml:space="preserve">           提取法定公益金</t>
    <phoneticPr fontId="2" type="noConversion"/>
  </si>
  <si>
    <t xml:space="preserve">           提取职工奖励及福利基金</t>
    <phoneticPr fontId="2" type="noConversion"/>
  </si>
  <si>
    <t xml:space="preserve">           提取储备基金</t>
    <phoneticPr fontId="2" type="noConversion"/>
  </si>
  <si>
    <t xml:space="preserve">           提取企业发展基金</t>
    <phoneticPr fontId="2" type="noConversion"/>
  </si>
  <si>
    <t xml:space="preserve">           利润归还投资</t>
    <phoneticPr fontId="2" type="noConversion"/>
  </si>
  <si>
    <t>可供投资者分配的利润</t>
    <phoneticPr fontId="2" type="noConversion"/>
  </si>
  <si>
    <t xml:space="preserve">       减：应付优先股股利</t>
    <phoneticPr fontId="2" type="noConversion"/>
  </si>
  <si>
    <t xml:space="preserve">           提取任意盈余公积</t>
    <phoneticPr fontId="2" type="noConversion"/>
  </si>
  <si>
    <t xml:space="preserve">           应付普通股股利</t>
    <phoneticPr fontId="2" type="noConversion"/>
  </si>
  <si>
    <t xml:space="preserve">           转作股本的普通股股利</t>
    <phoneticPr fontId="2" type="noConversion"/>
  </si>
  <si>
    <t>未分配利润</t>
    <phoneticPr fontId="2" type="noConversion"/>
  </si>
  <si>
    <t>直接法</t>
  </si>
  <si>
    <t>一、经营活动产生的现金流</t>
  </si>
  <si>
    <t>销售商品、提供劳务收到的现金</t>
  </si>
  <si>
    <t>收到的利税返还</t>
  </si>
  <si>
    <t>收到的其他与经营活动有关的现金</t>
  </si>
  <si>
    <t>现金流入小计</t>
  </si>
  <si>
    <t>购买商品、接受劳务支付的现金</t>
  </si>
  <si>
    <t>支付给职工以及为职工支付的现金</t>
  </si>
  <si>
    <t>支付的各项税费</t>
  </si>
  <si>
    <t>支付的其他与经营活动有关的现金</t>
  </si>
  <si>
    <t>现金流出小计</t>
  </si>
  <si>
    <t>二、投资活动产生的现金流量</t>
  </si>
  <si>
    <t>收回投资所收到的现金</t>
  </si>
  <si>
    <t>取得投资收益所得到的现金</t>
  </si>
  <si>
    <t>收到的其他与投资活动有关的现金</t>
  </si>
  <si>
    <t>投资所支付的现金</t>
  </si>
  <si>
    <t>支付的其他与投资活动有关的现金</t>
  </si>
  <si>
    <t>吸收投资所收到的现金</t>
  </si>
  <si>
    <t>借款所收到的现金</t>
  </si>
  <si>
    <t>收到的其他与筹资活动有关的现金</t>
  </si>
  <si>
    <t>偿还债务所支付的现金</t>
  </si>
  <si>
    <t>分配股利、利润或偿付利息支付的现金</t>
  </si>
  <si>
    <t>支付的其他与筹资活动有关的现金</t>
  </si>
  <si>
    <t>四、汇率变动对现金的影响</t>
  </si>
  <si>
    <t>五、现金及现金等价物净增加额</t>
  </si>
  <si>
    <t>间接法</t>
  </si>
  <si>
    <t>净利润</t>
  </si>
  <si>
    <t>加：少数股东本期损益</t>
  </si>
  <si>
    <t>未确认的投资收益</t>
  </si>
  <si>
    <t>计提的资产固定减值准备</t>
  </si>
  <si>
    <t>固定资产折旧</t>
  </si>
  <si>
    <t>无形资产摊销</t>
  </si>
  <si>
    <t>长期待摊费用摊销</t>
  </si>
  <si>
    <t>待摊费用减少（减：增加）</t>
  </si>
  <si>
    <t>预提费用增加（减：减少）</t>
  </si>
  <si>
    <t>固定资产报废损失</t>
  </si>
  <si>
    <t>财务费用</t>
  </si>
  <si>
    <t>递延税款贷项（减：增加）</t>
  </si>
  <si>
    <t>存货的减少（减：增加）</t>
  </si>
  <si>
    <t>经营性应收项目的减少（减：增加）</t>
  </si>
  <si>
    <t>经营性应付项目的增加（减：减少）</t>
  </si>
  <si>
    <t>债务转为资本</t>
  </si>
  <si>
    <t>一年内到期的可转换公司债券</t>
  </si>
  <si>
    <t>融资租入固定资产</t>
  </si>
  <si>
    <t>实物资产转投资</t>
  </si>
  <si>
    <t>现金流量表</t>
    <phoneticPr fontId="2" type="noConversion"/>
  </si>
  <si>
    <t>结构百分比</t>
    <phoneticPr fontId="2" type="noConversion"/>
  </si>
  <si>
    <t>增长率</t>
    <phoneticPr fontId="2" type="noConversion"/>
  </si>
  <si>
    <t>趋势指数（2002年=100）</t>
    <phoneticPr fontId="2" type="noConversion"/>
  </si>
  <si>
    <t>处置资产所支付的现金净额</t>
    <phoneticPr fontId="2" type="noConversion"/>
  </si>
  <si>
    <t>构建资产所支付的现金</t>
    <phoneticPr fontId="2" type="noConversion"/>
  </si>
  <si>
    <t>1、将净利润调解为经营活动现金流量</t>
    <phoneticPr fontId="2" type="noConversion"/>
  </si>
  <si>
    <t>计提的坏账准备</t>
    <phoneticPr fontId="2" type="noConversion"/>
  </si>
  <si>
    <t>处置资产的损失（减：收益）</t>
    <phoneticPr fontId="2" type="noConversion"/>
  </si>
  <si>
    <t>投资损失(减：收益）</t>
    <phoneticPr fontId="2" type="noConversion"/>
  </si>
  <si>
    <t>其他</t>
    <phoneticPr fontId="2" type="noConversion"/>
  </si>
  <si>
    <t xml:space="preserve">   经营活动产生的净现金流量</t>
    <phoneticPr fontId="2" type="noConversion"/>
  </si>
  <si>
    <t>2、不涉及现金收支的筹资和投资活动</t>
    <phoneticPr fontId="2" type="noConversion"/>
  </si>
  <si>
    <t>3、现金及现金等价物净增加情况</t>
    <phoneticPr fontId="2" type="noConversion"/>
  </si>
  <si>
    <t>现金的期末余额</t>
    <phoneticPr fontId="2" type="noConversion"/>
  </si>
  <si>
    <t xml:space="preserve">   减：现金的期初余额</t>
    <phoneticPr fontId="2" type="noConversion"/>
  </si>
  <si>
    <t xml:space="preserve">   加：现金等价物的期末余额</t>
    <phoneticPr fontId="2" type="noConversion"/>
  </si>
  <si>
    <t xml:space="preserve">   减：现金等价物的期初余额</t>
    <phoneticPr fontId="2" type="noConversion"/>
  </si>
  <si>
    <t>现金及现金等价物的净增加额</t>
    <phoneticPr fontId="2" type="noConversion"/>
  </si>
  <si>
    <r>
      <t>07</t>
    </r>
    <r>
      <rPr>
        <b/>
        <sz val="10"/>
        <rFont val="宋体"/>
        <family val="3"/>
        <charset val="134"/>
      </rPr>
      <t>发生额</t>
    </r>
    <phoneticPr fontId="2" type="noConversion"/>
  </si>
  <si>
    <t>营业费用</t>
    <phoneticPr fontId="2" type="noConversion"/>
  </si>
  <si>
    <t>所得税</t>
    <phoneticPr fontId="2" type="noConversion"/>
  </si>
  <si>
    <t>营业税及附加</t>
    <phoneticPr fontId="2" type="noConversion"/>
  </si>
  <si>
    <t>应收周转率趋势</t>
    <phoneticPr fontId="2" type="noConversion"/>
  </si>
  <si>
    <t>运输成本占运输收入的占比</t>
    <phoneticPr fontId="2" type="noConversion"/>
  </si>
  <si>
    <t>业务</t>
    <phoneticPr fontId="2" type="noConversion"/>
  </si>
  <si>
    <t>运营活动</t>
    <phoneticPr fontId="2" type="noConversion"/>
  </si>
  <si>
    <t>业务情况</t>
    <phoneticPr fontId="2" type="noConversion"/>
  </si>
  <si>
    <t>短期偿债能力</t>
    <phoneticPr fontId="2" type="noConversion"/>
  </si>
  <si>
    <t>营运能力指标</t>
    <phoneticPr fontId="2" type="noConversion"/>
  </si>
  <si>
    <t>盈利能力指标</t>
    <phoneticPr fontId="2" type="noConversion"/>
  </si>
  <si>
    <t>发展趋势指标</t>
    <phoneticPr fontId="2" type="noConversion"/>
  </si>
  <si>
    <t>销售收入</t>
  </si>
  <si>
    <t>流动比率</t>
  </si>
  <si>
    <t>资产负债率</t>
  </si>
  <si>
    <t>已获利息倍数</t>
  </si>
  <si>
    <t>应收账款周转率</t>
  </si>
  <si>
    <t>固定资产周转率</t>
  </si>
  <si>
    <t>销售收入利润率</t>
  </si>
  <si>
    <t>销售收入增长率</t>
  </si>
  <si>
    <t>利润增长率</t>
  </si>
  <si>
    <t>净资产增长率</t>
  </si>
  <si>
    <t>净资产利润率</t>
    <phoneticPr fontId="2" type="noConversion"/>
  </si>
  <si>
    <t>固定资产比例</t>
    <phoneticPr fontId="2" type="noConversion"/>
  </si>
  <si>
    <t>经营活动现金流负债比</t>
    <phoneticPr fontId="2" type="noConversion"/>
  </si>
  <si>
    <t>财务指标</t>
    <phoneticPr fontId="2" type="noConversion"/>
  </si>
  <si>
    <t>应付帐款
（含应付票据）</t>
    <phoneticPr fontId="2" type="noConversion"/>
  </si>
  <si>
    <t>是否办理公证</t>
  </si>
  <si>
    <t>公证费用</t>
  </si>
  <si>
    <t>IRR</t>
    <phoneticPr fontId="2" type="noConversion"/>
  </si>
  <si>
    <t>租赁起止日</t>
  </si>
  <si>
    <t>银行借款</t>
    <phoneticPr fontId="2" type="noConversion"/>
  </si>
  <si>
    <t>项目编号</t>
    <phoneticPr fontId="2" type="noConversion"/>
  </si>
  <si>
    <t>项目名称</t>
    <phoneticPr fontId="2" type="noConversion"/>
  </si>
  <si>
    <t>立项时间</t>
    <phoneticPr fontId="2" type="noConversion"/>
  </si>
  <si>
    <t>报告部门</t>
    <phoneticPr fontId="2" type="noConversion"/>
  </si>
  <si>
    <t>项目主办</t>
    <phoneticPr fontId="2" type="noConversion"/>
  </si>
  <si>
    <t>报告时间</t>
    <phoneticPr fontId="2" type="noConversion"/>
  </si>
  <si>
    <t>设备型号</t>
    <phoneticPr fontId="2" type="noConversion"/>
  </si>
  <si>
    <t>单价</t>
    <phoneticPr fontId="2" type="noConversion"/>
  </si>
  <si>
    <t>数量（台）</t>
    <phoneticPr fontId="2" type="noConversion"/>
  </si>
  <si>
    <t>合计价款</t>
    <phoneticPr fontId="2" type="noConversion"/>
  </si>
  <si>
    <t>生产商
（国籍）</t>
    <phoneticPr fontId="2" type="noConversion"/>
  </si>
  <si>
    <t>经销商
（国籍）</t>
    <phoneticPr fontId="2" type="noConversion"/>
  </si>
  <si>
    <t>进口代理</t>
    <phoneticPr fontId="2" type="noConversion"/>
  </si>
  <si>
    <t>通过合
作方评审</t>
    <phoneticPr fontId="2" type="noConversion"/>
  </si>
  <si>
    <t>设备价格</t>
    <phoneticPr fontId="2" type="noConversion"/>
  </si>
  <si>
    <t>首付款</t>
    <phoneticPr fontId="2" type="noConversion"/>
  </si>
  <si>
    <t>首付款比例</t>
    <phoneticPr fontId="2" type="noConversion"/>
  </si>
  <si>
    <t>保证金</t>
    <phoneticPr fontId="2" type="noConversion"/>
  </si>
  <si>
    <t>手续费</t>
    <phoneticPr fontId="2" type="noConversion"/>
  </si>
  <si>
    <t>手续费比例</t>
    <phoneticPr fontId="2" type="noConversion"/>
  </si>
  <si>
    <t>TCR</t>
    <phoneticPr fontId="2" type="noConversion"/>
  </si>
  <si>
    <t>融资金额</t>
    <phoneticPr fontId="2" type="noConversion"/>
  </si>
  <si>
    <t>融资比例</t>
    <phoneticPr fontId="2" type="noConversion"/>
  </si>
  <si>
    <r>
      <t>租赁期限</t>
    </r>
    <r>
      <rPr>
        <b/>
        <sz val="10"/>
        <rFont val="Times New Roman"/>
        <family val="1"/>
      </rPr>
      <t>(</t>
    </r>
    <r>
      <rPr>
        <b/>
        <sz val="10"/>
        <rFont val="宋体"/>
        <family val="3"/>
        <charset val="134"/>
      </rPr>
      <t>年</t>
    </r>
    <r>
      <rPr>
        <b/>
        <sz val="10"/>
        <rFont val="Times New Roman"/>
        <family val="1"/>
      </rPr>
      <t>)</t>
    </r>
    <phoneticPr fontId="2" type="noConversion"/>
  </si>
  <si>
    <t>还租间隔</t>
    <phoneticPr fontId="2" type="noConversion"/>
  </si>
  <si>
    <t>还租方式</t>
    <phoneticPr fontId="2" type="noConversion"/>
  </si>
  <si>
    <t>每期租金</t>
    <phoneticPr fontId="2" type="noConversion"/>
  </si>
  <si>
    <t>租金报价方式</t>
    <phoneticPr fontId="2" type="noConversion"/>
  </si>
  <si>
    <t>留购价款</t>
    <phoneticPr fontId="2" type="noConversion"/>
  </si>
  <si>
    <t>实际利率</t>
    <phoneticPr fontId="2" type="noConversion"/>
  </si>
  <si>
    <t>超授信额度</t>
    <phoneticPr fontId="2" type="noConversion"/>
  </si>
  <si>
    <t>其他情
况说明</t>
    <phoneticPr fontId="2" type="noConversion"/>
  </si>
  <si>
    <t>贸易类型</t>
    <phoneticPr fontId="2" type="noConversion"/>
  </si>
  <si>
    <t>当前进度</t>
    <phoneticPr fontId="2" type="noConversion"/>
  </si>
  <si>
    <t>采购合同
签署时间</t>
    <phoneticPr fontId="2" type="noConversion"/>
  </si>
  <si>
    <t>预计取得
免表时间</t>
    <phoneticPr fontId="2" type="noConversion"/>
  </si>
  <si>
    <t>预计到货时间</t>
    <phoneticPr fontId="2" type="noConversion"/>
  </si>
  <si>
    <t>开证行</t>
    <phoneticPr fontId="2" type="noConversion"/>
  </si>
  <si>
    <t>信用证类型</t>
    <phoneticPr fontId="2" type="noConversion"/>
  </si>
  <si>
    <t>远期天数</t>
    <phoneticPr fontId="2" type="noConversion"/>
  </si>
  <si>
    <t>保证金比率</t>
    <phoneticPr fontId="2" type="noConversion"/>
  </si>
  <si>
    <t>保函金额</t>
    <phoneticPr fontId="2" type="noConversion"/>
  </si>
  <si>
    <t>预计开证时间</t>
    <phoneticPr fontId="2" type="noConversion"/>
  </si>
  <si>
    <t>预计信用证
议付时间</t>
    <phoneticPr fontId="2" type="noConversion"/>
  </si>
  <si>
    <t>发票抬头</t>
    <phoneticPr fontId="2" type="noConversion"/>
  </si>
  <si>
    <t>发票获得时点</t>
    <phoneticPr fontId="2" type="noConversion"/>
  </si>
  <si>
    <t>资金收
据出具方</t>
    <phoneticPr fontId="2" type="noConversion"/>
  </si>
  <si>
    <t>我司资金
支付方式</t>
    <phoneticPr fontId="2" type="noConversion"/>
  </si>
  <si>
    <t>保证
（自然人）</t>
    <phoneticPr fontId="2" type="noConversion"/>
  </si>
  <si>
    <t>关联关系</t>
    <phoneticPr fontId="2" type="noConversion"/>
  </si>
  <si>
    <t>身份证号码</t>
    <phoneticPr fontId="2" type="noConversion"/>
  </si>
  <si>
    <t>当地主要资产（固定资产及投资）</t>
    <phoneticPr fontId="2" type="noConversion"/>
  </si>
  <si>
    <t>保证金额</t>
    <phoneticPr fontId="2" type="noConversion"/>
  </si>
  <si>
    <t>保证人名称</t>
    <phoneticPr fontId="2" type="noConversion"/>
  </si>
  <si>
    <t>保证类型</t>
    <phoneticPr fontId="2" type="noConversion"/>
  </si>
  <si>
    <t>抵押</t>
    <phoneticPr fontId="2" type="noConversion"/>
  </si>
  <si>
    <t>抵押物名称</t>
    <phoneticPr fontId="2" type="noConversion"/>
  </si>
  <si>
    <t>抵押物简况</t>
    <phoneticPr fontId="2" type="noConversion"/>
  </si>
  <si>
    <t>抵押方式</t>
    <phoneticPr fontId="2" type="noConversion"/>
  </si>
  <si>
    <t>抵押物价值</t>
    <phoneticPr fontId="2" type="noConversion"/>
  </si>
  <si>
    <t>抵押物权属</t>
    <phoneticPr fontId="2" type="noConversion"/>
  </si>
  <si>
    <t>使用年限（年）</t>
    <phoneticPr fontId="2" type="noConversion"/>
  </si>
  <si>
    <t>回购</t>
    <phoneticPr fontId="2" type="noConversion"/>
  </si>
  <si>
    <t>回购协议</t>
    <phoneticPr fontId="2" type="noConversion"/>
  </si>
  <si>
    <t>是否满足回购条件</t>
    <phoneticPr fontId="2" type="noConversion"/>
  </si>
  <si>
    <t>解决方案</t>
    <phoneticPr fontId="2" type="noConversion"/>
  </si>
  <si>
    <t>保险</t>
    <phoneticPr fontId="2" type="noConversion"/>
  </si>
  <si>
    <t>险种</t>
    <phoneticPr fontId="2" type="noConversion"/>
  </si>
  <si>
    <t>保险金额</t>
    <phoneticPr fontId="2" type="noConversion"/>
  </si>
  <si>
    <t>保险费用</t>
    <phoneticPr fontId="2" type="noConversion"/>
  </si>
  <si>
    <t>费率</t>
    <phoneticPr fontId="2" type="noConversion"/>
  </si>
  <si>
    <t>费用承担人</t>
    <phoneticPr fontId="2" type="noConversion"/>
  </si>
  <si>
    <t>投保人</t>
    <phoneticPr fontId="2" type="noConversion"/>
  </si>
  <si>
    <t>受益人</t>
    <phoneticPr fontId="2" type="noConversion"/>
  </si>
  <si>
    <t>保险单据
收取时间</t>
    <phoneticPr fontId="2" type="noConversion"/>
  </si>
  <si>
    <t>合同公证</t>
    <phoneticPr fontId="2" type="noConversion"/>
  </si>
  <si>
    <t>费用缴纳人</t>
    <phoneticPr fontId="2" type="noConversion"/>
  </si>
  <si>
    <t>合作方未
通过评审</t>
    <phoneticPr fontId="2" type="noConversion"/>
  </si>
  <si>
    <t>翻单客户</t>
    <phoneticPr fontId="2" type="noConversion"/>
  </si>
  <si>
    <t>首付＋保证金＋手续费</t>
    <phoneticPr fontId="2" type="noConversion"/>
  </si>
  <si>
    <t>设备场所准备情况</t>
    <phoneticPr fontId="2" type="noConversion"/>
  </si>
  <si>
    <t>起止时间</t>
    <phoneticPr fontId="2" type="noConversion"/>
  </si>
  <si>
    <r>
      <t>主要事件（企业成立、实体变更、股本</t>
    </r>
    <r>
      <rPr>
        <b/>
        <sz val="10"/>
        <rFont val="Times New Roman"/>
        <family val="1"/>
      </rPr>
      <t>/</t>
    </r>
    <r>
      <rPr>
        <b/>
        <sz val="10"/>
        <rFont val="宋体"/>
        <family val="3"/>
        <charset val="134"/>
      </rPr>
      <t>股东变化、管理层变动、业务转型等）</t>
    </r>
    <phoneticPr fontId="2" type="noConversion"/>
  </si>
  <si>
    <t>设备名称</t>
    <phoneticPr fontId="2" type="noConversion"/>
  </si>
  <si>
    <t>数量</t>
    <phoneticPr fontId="2" type="noConversion"/>
  </si>
  <si>
    <t>工作负荷描述</t>
    <phoneticPr fontId="2" type="noConversion"/>
  </si>
  <si>
    <t>收入</t>
    <phoneticPr fontId="2" type="noConversion"/>
  </si>
  <si>
    <t>增长率</t>
    <phoneticPr fontId="2" type="noConversion"/>
  </si>
  <si>
    <t>平均增长率</t>
    <phoneticPr fontId="2" type="noConversion"/>
  </si>
  <si>
    <t>报表</t>
    <phoneticPr fontId="2" type="noConversion"/>
  </si>
  <si>
    <t>营业税纳税申报单</t>
    <phoneticPr fontId="2" type="noConversion"/>
  </si>
  <si>
    <t>形式</t>
    <phoneticPr fontId="2" type="noConversion"/>
  </si>
  <si>
    <t>税务局确认</t>
    <phoneticPr fontId="2" type="noConversion"/>
  </si>
  <si>
    <t>缴税单</t>
    <phoneticPr fontId="2" type="noConversion"/>
  </si>
  <si>
    <t>其他说明</t>
    <phoneticPr fontId="2" type="noConversion"/>
  </si>
  <si>
    <t>收费标准</t>
    <phoneticPr fontId="2" type="noConversion"/>
  </si>
  <si>
    <t>总收入</t>
    <phoneticPr fontId="2" type="noConversion"/>
  </si>
  <si>
    <t>其他</t>
    <phoneticPr fontId="2" type="noConversion"/>
  </si>
  <si>
    <t>最近报表
涵盖月数</t>
    <phoneticPr fontId="2" type="noConversion"/>
  </si>
  <si>
    <t>规模指标</t>
    <phoneticPr fontId="2" type="noConversion"/>
  </si>
  <si>
    <t>长期偿债能力</t>
    <phoneticPr fontId="2" type="noConversion"/>
  </si>
  <si>
    <t>地租</t>
    <phoneticPr fontId="2" type="noConversion"/>
  </si>
  <si>
    <t>应付帐款周转次数</t>
    <phoneticPr fontId="2" type="noConversion"/>
  </si>
  <si>
    <t>应付帐款变动额</t>
    <phoneticPr fontId="2" type="noConversion"/>
  </si>
  <si>
    <t>起止时间</t>
    <phoneticPr fontId="2" type="noConversion"/>
  </si>
  <si>
    <r>
      <t>主要事件（企业成立、实体变更、股本</t>
    </r>
    <r>
      <rPr>
        <b/>
        <sz val="10"/>
        <rFont val="Times New Roman"/>
        <family val="1"/>
      </rPr>
      <t>/</t>
    </r>
    <r>
      <rPr>
        <b/>
        <sz val="10"/>
        <rFont val="宋体"/>
        <family val="3"/>
        <charset val="134"/>
      </rPr>
      <t>股东变化、管理层变动、业务转型等）</t>
    </r>
    <phoneticPr fontId="2" type="noConversion"/>
  </si>
  <si>
    <t>授信额度</t>
    <phoneticPr fontId="2" type="noConversion"/>
  </si>
  <si>
    <t>设备</t>
    <phoneticPr fontId="2" type="noConversion"/>
  </si>
  <si>
    <t>ɑ值</t>
    <phoneticPr fontId="2" type="noConversion"/>
  </si>
  <si>
    <t>项目租赁物件价格</t>
    <phoneticPr fontId="2" type="noConversion"/>
  </si>
  <si>
    <t>上年度收入</t>
    <phoneticPr fontId="2" type="noConversion"/>
  </si>
  <si>
    <t>四、</t>
    <phoneticPr fontId="2" type="noConversion"/>
  </si>
  <si>
    <t>前期项目剩余融资额</t>
    <phoneticPr fontId="2" type="noConversion"/>
  </si>
  <si>
    <t>截至确定授信额度时，前期项目合计未偿还本金扣除合计保证金；</t>
    <phoneticPr fontId="2" type="noConversion"/>
  </si>
  <si>
    <t>融资租赁</t>
  </si>
  <si>
    <t>2010.1.21</t>
    <phoneticPr fontId="2" type="noConversion"/>
  </si>
  <si>
    <t>双承租人</t>
    <phoneticPr fontId="2" type="noConversion"/>
  </si>
  <si>
    <t>承租人与评估主体关系</t>
    <phoneticPr fontId="2" type="noConversion"/>
  </si>
  <si>
    <t>我司与承租人</t>
  </si>
  <si>
    <t>无</t>
    <phoneticPr fontId="2" type="noConversion"/>
  </si>
  <si>
    <t>高</t>
  </si>
  <si>
    <r>
      <t>09</t>
    </r>
    <r>
      <rPr>
        <b/>
        <sz val="10"/>
        <rFont val="宋体"/>
        <family val="3"/>
        <charset val="134"/>
      </rPr>
      <t>发生额</t>
    </r>
    <phoneticPr fontId="2" type="noConversion"/>
  </si>
  <si>
    <r>
      <t>08</t>
    </r>
    <r>
      <rPr>
        <b/>
        <sz val="10"/>
        <rFont val="宋体"/>
        <family val="3"/>
        <charset val="134"/>
      </rPr>
      <t>发生额</t>
    </r>
    <phoneticPr fontId="2" type="noConversion"/>
  </si>
  <si>
    <r>
      <t>09</t>
    </r>
    <r>
      <rPr>
        <b/>
        <sz val="10"/>
        <rFont val="宋体"/>
        <family val="3"/>
        <charset val="134"/>
      </rPr>
      <t>年度</t>
    </r>
    <phoneticPr fontId="2" type="noConversion"/>
  </si>
  <si>
    <r>
      <t>09</t>
    </r>
    <r>
      <rPr>
        <b/>
        <sz val="10"/>
        <rFont val="宋体"/>
        <family val="3"/>
        <charset val="134"/>
      </rPr>
      <t>年余额</t>
    </r>
    <phoneticPr fontId="2" type="noConversion"/>
  </si>
  <si>
    <r>
      <t>08</t>
    </r>
    <r>
      <rPr>
        <b/>
        <sz val="10"/>
        <rFont val="宋体"/>
        <family val="3"/>
        <charset val="134"/>
      </rPr>
      <t>年末余额</t>
    </r>
    <phoneticPr fontId="2" type="noConversion"/>
  </si>
  <si>
    <r>
      <t>07</t>
    </r>
    <r>
      <rPr>
        <b/>
        <sz val="10"/>
        <rFont val="宋体"/>
        <family val="3"/>
        <charset val="134"/>
      </rPr>
      <t>年末余额</t>
    </r>
    <phoneticPr fontId="2" type="noConversion"/>
  </si>
  <si>
    <r>
      <t>06</t>
    </r>
    <r>
      <rPr>
        <b/>
        <sz val="10"/>
        <rFont val="宋体"/>
        <family val="3"/>
        <charset val="134"/>
      </rPr>
      <t>年末余额</t>
    </r>
    <phoneticPr fontId="2" type="noConversion"/>
  </si>
  <si>
    <t>(无需免表)</t>
    <phoneticPr fontId="2" type="noConversion"/>
  </si>
  <si>
    <t>否</t>
    <phoneticPr fontId="2" type="noConversion"/>
  </si>
  <si>
    <t>信用证</t>
    <phoneticPr fontId="2" type="noConversion"/>
  </si>
  <si>
    <t>同一人</t>
  </si>
  <si>
    <t>无</t>
    <phoneticPr fontId="2" type="noConversion"/>
  </si>
  <si>
    <t>已到位</t>
    <phoneticPr fontId="2" type="noConversion"/>
  </si>
  <si>
    <t>已到位</t>
    <phoneticPr fontId="2" type="noConversion"/>
  </si>
  <si>
    <t>内帐</t>
  </si>
  <si>
    <t xml:space="preserve"> </t>
    <phoneticPr fontId="2" type="noConversion"/>
  </si>
  <si>
    <t>我司直接获得</t>
  </si>
  <si>
    <t>无贷款历史</t>
    <phoneticPr fontId="2" type="noConversion"/>
  </si>
  <si>
    <r>
      <t>08</t>
    </r>
    <r>
      <rPr>
        <b/>
        <sz val="10"/>
        <rFont val="宋体"/>
        <family val="3"/>
        <charset val="134"/>
      </rPr>
      <t>年度</t>
    </r>
    <phoneticPr fontId="2" type="noConversion"/>
  </si>
  <si>
    <r>
      <t>07</t>
    </r>
    <r>
      <rPr>
        <b/>
        <sz val="10"/>
        <rFont val="宋体"/>
        <family val="3"/>
        <charset val="134"/>
      </rPr>
      <t>年度</t>
    </r>
    <phoneticPr fontId="2" type="noConversion"/>
  </si>
  <si>
    <t>外包劳务</t>
    <phoneticPr fontId="2" type="noConversion"/>
  </si>
  <si>
    <t>运输费</t>
    <phoneticPr fontId="2" type="noConversion"/>
  </si>
  <si>
    <t>商检收费</t>
    <phoneticPr fontId="2" type="noConversion"/>
  </si>
  <si>
    <t>其他收入</t>
    <phoneticPr fontId="2" type="noConversion"/>
  </si>
  <si>
    <t>物流项目调查报告</t>
    <phoneticPr fontId="2" type="noConversion"/>
  </si>
  <si>
    <t>历年利润隐
藏及外流描述</t>
    <phoneticPr fontId="2" type="noConversion"/>
  </si>
  <si>
    <t>行业平均水平</t>
    <phoneticPr fontId="2" type="noConversion"/>
  </si>
  <si>
    <t>略低于行业平均水平</t>
    <phoneticPr fontId="2" type="noConversion"/>
  </si>
  <si>
    <t>保证
（法人）</t>
    <phoneticPr fontId="2" type="noConversion"/>
  </si>
  <si>
    <t>2011年</t>
    <phoneticPr fontId="2" type="noConversion"/>
  </si>
  <si>
    <t>2010年</t>
    <phoneticPr fontId="2" type="noConversion"/>
  </si>
  <si>
    <t>2009年</t>
    <phoneticPr fontId="2" type="noConversion"/>
  </si>
  <si>
    <t>2008年</t>
    <phoneticPr fontId="2" type="noConversion"/>
  </si>
  <si>
    <r>
      <t>2010</t>
    </r>
    <r>
      <rPr>
        <b/>
        <sz val="10"/>
        <rFont val="宋体"/>
        <family val="3"/>
        <charset val="134"/>
      </rPr>
      <t>年</t>
    </r>
    <phoneticPr fontId="2" type="noConversion"/>
  </si>
  <si>
    <r>
      <t>2011</t>
    </r>
    <r>
      <rPr>
        <b/>
        <sz val="10"/>
        <rFont val="宋体"/>
        <family val="3"/>
        <charset val="134"/>
      </rPr>
      <t>年</t>
    </r>
    <phoneticPr fontId="2" type="noConversion"/>
  </si>
  <si>
    <t>产品销售收入</t>
    <phoneticPr fontId="2" type="noConversion"/>
  </si>
  <si>
    <t>产品单价</t>
    <phoneticPr fontId="2" type="noConversion"/>
  </si>
  <si>
    <t>销量</t>
    <phoneticPr fontId="2" type="noConversion"/>
  </si>
  <si>
    <t>服务收入</t>
    <phoneticPr fontId="2" type="noConversion"/>
  </si>
  <si>
    <t>主营业务收入</t>
    <phoneticPr fontId="2" type="noConversion"/>
  </si>
  <si>
    <t>营业外收入</t>
    <phoneticPr fontId="2" type="noConversion"/>
  </si>
  <si>
    <t>其他业务收入</t>
    <phoneticPr fontId="2" type="noConversion"/>
  </si>
  <si>
    <t>服务规模</t>
    <phoneticPr fontId="2" type="noConversion"/>
  </si>
  <si>
    <t>项目</t>
    <phoneticPr fontId="2" type="noConversion"/>
  </si>
  <si>
    <t>项目</t>
    <phoneticPr fontId="2" type="noConversion"/>
  </si>
  <si>
    <r>
      <t>2011</t>
    </r>
    <r>
      <rPr>
        <b/>
        <sz val="10"/>
        <rFont val="宋体"/>
        <family val="3"/>
        <charset val="134"/>
      </rPr>
      <t>年</t>
    </r>
    <phoneticPr fontId="2" type="noConversion"/>
  </si>
  <si>
    <r>
      <t>2010</t>
    </r>
    <r>
      <rPr>
        <b/>
        <sz val="10"/>
        <rFont val="宋体"/>
        <family val="3"/>
        <charset val="134"/>
      </rPr>
      <t>年</t>
    </r>
    <phoneticPr fontId="2" type="noConversion"/>
  </si>
  <si>
    <r>
      <t>2009</t>
    </r>
    <r>
      <rPr>
        <b/>
        <sz val="10"/>
        <rFont val="宋体"/>
        <family val="3"/>
        <charset val="134"/>
      </rPr>
      <t>年</t>
    </r>
    <phoneticPr fontId="2" type="noConversion"/>
  </si>
  <si>
    <r>
      <t>2008</t>
    </r>
    <r>
      <rPr>
        <b/>
        <sz val="10"/>
        <rFont val="宋体"/>
        <family val="3"/>
        <charset val="134"/>
      </rPr>
      <t>年</t>
    </r>
    <phoneticPr fontId="2" type="noConversion"/>
  </si>
  <si>
    <t>2008年</t>
    <phoneticPr fontId="2" type="noConversion"/>
  </si>
  <si>
    <t>2011年</t>
    <phoneticPr fontId="2" type="noConversion"/>
  </si>
  <si>
    <t>2012年</t>
    <phoneticPr fontId="2" type="noConversion"/>
  </si>
  <si>
    <t>2013年</t>
    <phoneticPr fontId="2" type="noConversion"/>
  </si>
  <si>
    <t>2014年</t>
    <phoneticPr fontId="2" type="noConversion"/>
  </si>
  <si>
    <t>2015年</t>
    <phoneticPr fontId="2" type="noConversion"/>
  </si>
  <si>
    <t>2016年</t>
    <phoneticPr fontId="2" type="noConversion"/>
  </si>
  <si>
    <t>股权</t>
    <phoneticPr fontId="2" type="noConversion"/>
  </si>
  <si>
    <t>其他金融资产</t>
    <phoneticPr fontId="2" type="noConversion"/>
  </si>
  <si>
    <t>不动产投资</t>
    <phoneticPr fontId="2" type="noConversion"/>
  </si>
  <si>
    <t>土地及厂房</t>
    <phoneticPr fontId="2" type="noConversion"/>
  </si>
  <si>
    <t>投资活动现金流出</t>
    <phoneticPr fontId="2" type="noConversion"/>
  </si>
  <si>
    <t>投资活动现金流入</t>
    <phoneticPr fontId="2" type="noConversion"/>
  </si>
  <si>
    <t>投资收益</t>
    <phoneticPr fontId="2" type="noConversion"/>
  </si>
  <si>
    <t>递延税项</t>
    <phoneticPr fontId="2" type="noConversion"/>
  </si>
  <si>
    <t xml:space="preserve">   递延税项借项</t>
    <phoneticPr fontId="2" type="noConversion"/>
  </si>
  <si>
    <t>2011年度</t>
    <phoneticPr fontId="2" type="noConversion"/>
  </si>
  <si>
    <t>2010年度</t>
    <phoneticPr fontId="2" type="noConversion"/>
  </si>
  <si>
    <t>2009年度</t>
    <phoneticPr fontId="2" type="noConversion"/>
  </si>
  <si>
    <t>2008年度</t>
    <phoneticPr fontId="2" type="noConversion"/>
  </si>
  <si>
    <t>设备折旧</t>
    <phoneticPr fontId="2" type="noConversion"/>
  </si>
  <si>
    <t>成本占比趋势</t>
    <phoneticPr fontId="2" type="noConversion"/>
  </si>
  <si>
    <t>-主营业务收入项目1</t>
    <phoneticPr fontId="2" type="noConversion"/>
  </si>
  <si>
    <t>-主营业务收入项目2</t>
    <phoneticPr fontId="2" type="noConversion"/>
  </si>
  <si>
    <t>-主营业务收入项目3</t>
    <phoneticPr fontId="2" type="noConversion"/>
  </si>
  <si>
    <t>-主营业务收入项目4</t>
    <phoneticPr fontId="2" type="noConversion"/>
  </si>
  <si>
    <t>-主营业务成本项目</t>
    <phoneticPr fontId="2" type="noConversion"/>
  </si>
  <si>
    <t>直接人工</t>
    <phoneticPr fontId="2" type="noConversion"/>
  </si>
  <si>
    <t>直接材料及辅料</t>
    <phoneticPr fontId="2" type="noConversion"/>
  </si>
  <si>
    <t>保险费</t>
    <phoneticPr fontId="2" type="noConversion"/>
  </si>
  <si>
    <t>银行贷款及租赁</t>
    <phoneticPr fontId="2" type="noConversion"/>
  </si>
  <si>
    <t>我司提供租赁</t>
    <phoneticPr fontId="2" type="noConversion"/>
  </si>
  <si>
    <t>营业税</t>
    <phoneticPr fontId="2" type="noConversion"/>
  </si>
  <si>
    <t>人员结构及素质评价</t>
    <phoneticPr fontId="2" type="noConversion"/>
  </si>
  <si>
    <t>人数</t>
    <phoneticPr fontId="2" type="noConversion"/>
  </si>
  <si>
    <t>财务管理人员</t>
    <phoneticPr fontId="2" type="noConversion"/>
  </si>
  <si>
    <t>生产型人员</t>
    <phoneticPr fontId="2" type="noConversion"/>
  </si>
  <si>
    <t>研发型人员</t>
    <phoneticPr fontId="2" type="noConversion"/>
  </si>
  <si>
    <t>其他人员</t>
    <phoneticPr fontId="2" type="noConversion"/>
  </si>
  <si>
    <t>近3个月</t>
    <phoneticPr fontId="2" type="noConversion"/>
  </si>
  <si>
    <t>其他途径的收入验证数据</t>
    <phoneticPr fontId="2" type="noConversion"/>
  </si>
  <si>
    <t>2011年度</t>
    <phoneticPr fontId="2" type="noConversion"/>
  </si>
  <si>
    <t>2010年度</t>
    <phoneticPr fontId="2" type="noConversion"/>
  </si>
  <si>
    <t>2009年度</t>
    <phoneticPr fontId="2" type="noConversion"/>
  </si>
  <si>
    <t>人数</t>
    <phoneticPr fontId="2" type="noConversion"/>
  </si>
  <si>
    <t>工业制造设备</t>
    <phoneticPr fontId="2" type="noConversion"/>
  </si>
  <si>
    <t>医疗设备</t>
    <phoneticPr fontId="2" type="noConversion"/>
  </si>
  <si>
    <t>教学设备</t>
    <phoneticPr fontId="2" type="noConversion"/>
  </si>
  <si>
    <t>矿用设备</t>
    <phoneticPr fontId="2" type="noConversion"/>
  </si>
  <si>
    <t>建筑机械设备</t>
    <phoneticPr fontId="2" type="noConversion"/>
  </si>
  <si>
    <t>交通运输设备（限车辆）</t>
    <phoneticPr fontId="2" type="noConversion"/>
  </si>
  <si>
    <t>不动产</t>
    <phoneticPr fontId="2" type="noConversion"/>
  </si>
  <si>
    <t>新物件在评价导入时，确定ɑ值，列入厂商范围；</t>
    <phoneticPr fontId="2" type="noConversion"/>
  </si>
  <si>
    <t>三、筹资活动产生的现金流量</t>
    <phoneticPr fontId="2" type="noConversion"/>
  </si>
  <si>
    <t>投资活动产生的净现金流量</t>
    <phoneticPr fontId="2" type="noConversion"/>
  </si>
  <si>
    <t>筹资活动产生的净现金流量</t>
    <phoneticPr fontId="2" type="noConversion"/>
  </si>
  <si>
    <t>经营活动产生的现金流量净额</t>
    <phoneticPr fontId="2" type="noConversion"/>
  </si>
  <si>
    <t>年份</t>
    <phoneticPr fontId="2" type="noConversion"/>
  </si>
  <si>
    <t xml:space="preserve">   递延税项借项</t>
    <phoneticPr fontId="2" type="noConversion"/>
  </si>
  <si>
    <t>承租人正门及门牌</t>
    <phoneticPr fontId="2" type="noConversion"/>
  </si>
  <si>
    <t>承租人营业执照悬挂场所</t>
    <phoneticPr fontId="2" type="noConversion"/>
  </si>
  <si>
    <t>承租人主要经营场所-1</t>
    <phoneticPr fontId="2" type="noConversion"/>
  </si>
  <si>
    <t>承租人主要经营场所-2</t>
    <phoneticPr fontId="2" type="noConversion"/>
  </si>
  <si>
    <t>承租人主要经营场所-3</t>
    <phoneticPr fontId="2" type="noConversion"/>
  </si>
  <si>
    <t>承租人主要经营场所-4</t>
    <phoneticPr fontId="2" type="noConversion"/>
  </si>
  <si>
    <t>承租人主要生产及经营设备-1</t>
    <phoneticPr fontId="2" type="noConversion"/>
  </si>
  <si>
    <t>承租人主要生产及经营设备-2</t>
    <phoneticPr fontId="2" type="noConversion"/>
  </si>
  <si>
    <t>承租人主要生产及经营设备-3</t>
    <phoneticPr fontId="2" type="noConversion"/>
  </si>
  <si>
    <t>承租人主要生产及经营设备-4</t>
    <phoneticPr fontId="2" type="noConversion"/>
  </si>
  <si>
    <t>拟购租赁物件设置场所</t>
    <phoneticPr fontId="2" type="noConversion"/>
  </si>
  <si>
    <t>法人代表合影</t>
    <phoneticPr fontId="2" type="noConversion"/>
  </si>
  <si>
    <t>其他管理人员合影</t>
    <phoneticPr fontId="2" type="noConversion"/>
  </si>
  <si>
    <r>
      <t>上年度收入</t>
    </r>
    <r>
      <rPr>
        <b/>
        <sz val="12"/>
        <rFont val="Times New Roman"/>
        <family val="1"/>
      </rPr>
      <t>×20</t>
    </r>
    <r>
      <rPr>
        <b/>
        <sz val="12"/>
        <rFont val="宋体"/>
        <family val="3"/>
        <charset val="134"/>
      </rPr>
      <t>％＋租赁物件价格</t>
    </r>
    <r>
      <rPr>
        <b/>
        <sz val="12"/>
        <rFont val="Times New Roman"/>
        <family val="1"/>
      </rPr>
      <t>×</t>
    </r>
    <r>
      <rPr>
        <b/>
        <sz val="12"/>
        <rFont val="宋体"/>
        <family val="3"/>
        <charset val="134"/>
      </rPr>
      <t>ɑ值；</t>
    </r>
    <phoneticPr fontId="2" type="noConversion"/>
  </si>
  <si>
    <r>
      <t>物件仍处于租赁期内，物件价格为该物件评估时确认价格，无论使用时间长短，均按</t>
    </r>
    <r>
      <rPr>
        <b/>
        <sz val="12"/>
        <rFont val="Times New Roman"/>
        <family val="1"/>
      </rPr>
      <t>70</t>
    </r>
    <r>
      <rPr>
        <b/>
        <sz val="12"/>
        <rFont val="宋体"/>
        <family val="3"/>
        <charset val="134"/>
      </rPr>
      <t>％折扣；</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</si>
</sst>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43" formatCode="_ * #,##0.00_ ;_ * \-#,##0.00_ ;_ * &quot;-&quot;??_ ;_ @_ "/>
    <numFmt numFmtId="176" formatCode="#,##0_ "/>
    <numFmt numFmtId="177" formatCode="000000"/>
    <numFmt numFmtId="178" formatCode="#,##0.00;[Red]#,##0.00"/>
    <numFmt numFmtId="179" formatCode="#,##0;[Red]#,##0"/>
    <numFmt numFmtId="180" formatCode="#,##0_);[Red]\(#,##0\)"/>
    <numFmt numFmtId="181" formatCode="0.00;[Red]0.00"/>
    <numFmt numFmtId="182" formatCode="0.00_);\(0.00\)"/>
    <numFmt numFmtId="183" formatCode="0_ "/>
    <numFmt numFmtId="184" formatCode="0.00_ "/>
    <numFmt numFmtId="185" formatCode="#,##0.00_ "/>
  </numFmts>
  <fonts count="24" x14ac:knownFonts="1">
    <font>
      <sz val="12"/>
      <name val="宋体"/>
      <charset val="134"/>
    </font>
    <font>
      <sz val="12"/>
      <name val="宋体"/>
      <family val="3"/>
      <charset val="134"/>
    </font>
    <font>
      <sz val="9"/>
      <name val="宋体"/>
      <family val="3"/>
      <charset val="134"/>
    </font>
    <font>
      <b/>
      <sz val="16"/>
      <name val="宋体"/>
      <family val="3"/>
      <charset val="134"/>
    </font>
    <font>
      <b/>
      <sz val="14"/>
      <name val="宋体"/>
      <family val="3"/>
      <charset val="134"/>
    </font>
    <font>
      <b/>
      <sz val="12"/>
      <name val="宋体"/>
      <family val="3"/>
      <charset val="134"/>
    </font>
    <font>
      <b/>
      <sz val="10"/>
      <name val="宋体"/>
      <family val="3"/>
      <charset val="134"/>
    </font>
    <font>
      <b/>
      <sz val="10"/>
      <name val="Times New Roman"/>
      <family val="1"/>
    </font>
    <font>
      <b/>
      <sz val="20"/>
      <name val="宋体"/>
      <family val="3"/>
      <charset val="134"/>
    </font>
    <font>
      <sz val="10"/>
      <name val="宋体"/>
      <family val="3"/>
      <charset val="134"/>
    </font>
    <font>
      <sz val="10"/>
      <name val="Times New Roman"/>
      <family val="1"/>
    </font>
    <font>
      <b/>
      <sz val="11"/>
      <name val="宋体"/>
      <family val="3"/>
      <charset val="134"/>
    </font>
    <font>
      <sz val="10"/>
      <color indexed="8"/>
      <name val="宋体"/>
      <family val="3"/>
      <charset val="134"/>
    </font>
    <font>
      <b/>
      <sz val="10"/>
      <color indexed="49"/>
      <name val="宋体"/>
      <family val="3"/>
      <charset val="134"/>
    </font>
    <font>
      <b/>
      <u/>
      <sz val="16"/>
      <name val="宋体"/>
      <family val="3"/>
      <charset val="134"/>
    </font>
    <font>
      <b/>
      <sz val="9"/>
      <color indexed="81"/>
      <name val="宋体"/>
      <family val="3"/>
      <charset val="134"/>
    </font>
    <font>
      <sz val="9"/>
      <color indexed="81"/>
      <name val="宋体"/>
      <family val="3"/>
      <charset val="134"/>
    </font>
    <font>
      <sz val="16"/>
      <name val="宋体"/>
      <family val="3"/>
      <charset val="134"/>
    </font>
    <font>
      <sz val="12"/>
      <name val="宋体"/>
      <family val="3"/>
      <charset val="134"/>
    </font>
    <font>
      <b/>
      <sz val="10"/>
      <color indexed="18"/>
      <name val="宋体"/>
      <family val="3"/>
      <charset val="134"/>
    </font>
    <font>
      <sz val="10"/>
      <color indexed="10"/>
      <name val="宋体"/>
      <family val="3"/>
      <charset val="134"/>
    </font>
    <font>
      <b/>
      <sz val="10"/>
      <color indexed="10"/>
      <name val="宋体"/>
      <family val="3"/>
      <charset val="134"/>
    </font>
    <font>
      <b/>
      <sz val="12"/>
      <name val="Times New Roman"/>
      <family val="1"/>
    </font>
    <font>
      <sz val="12"/>
      <name val="Times New Roman"/>
      <family val="1"/>
    </font>
  </fonts>
  <fills count="15">
    <fill>
      <patternFill patternType="none"/>
    </fill>
    <fill>
      <patternFill patternType="gray125"/>
    </fill>
    <fill>
      <patternFill patternType="solid">
        <fgColor indexed="41"/>
        <bgColor indexed="64"/>
      </patternFill>
    </fill>
    <fill>
      <patternFill patternType="solid">
        <fgColor indexed="9"/>
        <bgColor indexed="64"/>
      </patternFill>
    </fill>
    <fill>
      <patternFill patternType="solid">
        <fgColor indexed="44"/>
        <bgColor indexed="64"/>
      </patternFill>
    </fill>
    <fill>
      <patternFill patternType="solid">
        <fgColor indexed="43"/>
        <bgColor indexed="64"/>
      </patternFill>
    </fill>
    <fill>
      <patternFill patternType="solid">
        <fgColor indexed="14"/>
        <bgColor indexed="64"/>
      </patternFill>
    </fill>
    <fill>
      <patternFill patternType="solid">
        <fgColor indexed="13"/>
        <bgColor indexed="64"/>
      </patternFill>
    </fill>
    <fill>
      <patternFill patternType="solid">
        <fgColor indexed="47"/>
        <bgColor indexed="64"/>
      </patternFill>
    </fill>
    <fill>
      <patternFill patternType="solid">
        <fgColor indexed="42"/>
        <bgColor indexed="64"/>
      </patternFill>
    </fill>
    <fill>
      <patternFill patternType="solid">
        <fgColor indexed="50"/>
        <bgColor indexed="64"/>
      </patternFill>
    </fill>
    <fill>
      <patternFill patternType="solid">
        <fgColor indexed="11"/>
        <bgColor indexed="64"/>
      </patternFill>
    </fill>
    <fill>
      <patternFill patternType="gray0625">
        <bgColor indexed="43"/>
      </patternFill>
    </fill>
    <fill>
      <patternFill patternType="solid">
        <fgColor indexed="22"/>
        <bgColor indexed="64"/>
      </patternFill>
    </fill>
    <fill>
      <patternFill patternType="solid">
        <fgColor indexed="45"/>
        <bgColor indexed="64"/>
      </patternFill>
    </fill>
  </fills>
  <borders count="67">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medium">
        <color indexed="64"/>
      </left>
      <right style="medium">
        <color indexed="64"/>
      </right>
      <top style="medium">
        <color indexed="64"/>
      </top>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top/>
      <bottom/>
      <diagonal/>
    </border>
    <border>
      <left/>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medium">
        <color indexed="64"/>
      </right>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s>
  <cellStyleXfs count="5">
    <xf numFmtId="0" fontId="0" fillId="0" borderId="0">
      <alignment vertical="center"/>
    </xf>
    <xf numFmtId="9" fontId="1" fillId="0" borderId="0" applyFont="0" applyFill="0" applyBorder="0" applyAlignment="0" applyProtection="0">
      <alignment vertical="center"/>
    </xf>
    <xf numFmtId="0" fontId="1" fillId="0" borderId="0"/>
    <xf numFmtId="0" fontId="1" fillId="0" borderId="0"/>
    <xf numFmtId="43" fontId="1" fillId="0" borderId="0" applyFont="0" applyFill="0" applyBorder="0" applyAlignment="0" applyProtection="0">
      <alignment vertical="center"/>
    </xf>
  </cellStyleXfs>
  <cellXfs count="753">
    <xf numFmtId="0" fontId="0" fillId="0" borderId="0" xfId="0">
      <alignment vertical="center"/>
    </xf>
    <xf numFmtId="0" fontId="8" fillId="3" borderId="0" xfId="3" applyFont="1" applyFill="1" applyBorder="1" applyAlignment="1">
      <alignment horizontal="center" vertical="center" wrapText="1"/>
    </xf>
    <xf numFmtId="0" fontId="1" fillId="0" borderId="0" xfId="3" applyAlignment="1">
      <alignment horizontal="center" vertical="center"/>
    </xf>
    <xf numFmtId="0" fontId="3" fillId="3" borderId="0" xfId="3" applyFont="1" applyFill="1" applyBorder="1" applyAlignment="1">
      <alignment horizontal="center" vertical="center" wrapText="1"/>
    </xf>
    <xf numFmtId="0" fontId="9" fillId="0" borderId="2" xfId="3" applyFont="1" applyBorder="1" applyAlignment="1" applyProtection="1">
      <alignment horizontal="center" vertical="center" wrapText="1"/>
      <protection locked="0"/>
    </xf>
    <xf numFmtId="0" fontId="6" fillId="2" borderId="2" xfId="3" applyFont="1" applyFill="1" applyBorder="1" applyAlignment="1" applyProtection="1">
      <alignment horizontal="center" vertical="center" wrapText="1"/>
      <protection locked="0"/>
    </xf>
    <xf numFmtId="0" fontId="9" fillId="3" borderId="0" xfId="3" applyFont="1" applyFill="1" applyBorder="1" applyAlignment="1">
      <alignment horizontal="center" vertical="center" wrapText="1"/>
    </xf>
    <xf numFmtId="0" fontId="1" fillId="3" borderId="0" xfId="3" applyFill="1" applyBorder="1" applyAlignment="1">
      <alignment horizontal="center" vertical="center"/>
    </xf>
    <xf numFmtId="0" fontId="4" fillId="3" borderId="0" xfId="3" applyFont="1" applyFill="1" applyBorder="1" applyAlignment="1">
      <alignment horizontal="center" vertical="center" wrapText="1"/>
    </xf>
    <xf numFmtId="0" fontId="9" fillId="0" borderId="2" xfId="3" applyFont="1" applyFill="1" applyBorder="1" applyAlignment="1" applyProtection="1">
      <alignment horizontal="center" vertical="center" wrapText="1"/>
      <protection locked="0"/>
    </xf>
    <xf numFmtId="0" fontId="6" fillId="2" borderId="3" xfId="3" applyFont="1" applyFill="1" applyBorder="1" applyAlignment="1" applyProtection="1">
      <alignment horizontal="center" vertical="center" wrapText="1"/>
      <protection locked="0"/>
    </xf>
    <xf numFmtId="0" fontId="6" fillId="2" borderId="2" xfId="3" applyFont="1" applyFill="1" applyBorder="1" applyAlignment="1" applyProtection="1">
      <alignment horizontal="center" vertical="center"/>
      <protection locked="0"/>
    </xf>
    <xf numFmtId="0" fontId="9" fillId="3" borderId="3" xfId="3" applyFont="1" applyFill="1" applyBorder="1" applyAlignment="1" applyProtection="1">
      <alignment horizontal="center" vertical="center" wrapText="1"/>
      <protection locked="0"/>
    </xf>
    <xf numFmtId="0" fontId="6" fillId="3" borderId="0" xfId="3" applyFont="1" applyFill="1" applyBorder="1" applyAlignment="1">
      <alignment horizontal="center" vertical="center" wrapText="1"/>
    </xf>
    <xf numFmtId="0" fontId="6" fillId="2" borderId="4" xfId="3" applyFont="1" applyFill="1" applyBorder="1" applyAlignment="1" applyProtection="1">
      <alignment horizontal="center" vertical="center"/>
      <protection locked="0"/>
    </xf>
    <xf numFmtId="0" fontId="6" fillId="2" borderId="5" xfId="3" applyFont="1" applyFill="1" applyBorder="1" applyAlignment="1" applyProtection="1">
      <alignment horizontal="center" vertical="center" wrapText="1"/>
      <protection locked="0"/>
    </xf>
    <xf numFmtId="0" fontId="6" fillId="3" borderId="0" xfId="3" applyFont="1" applyFill="1" applyBorder="1" applyAlignment="1">
      <alignment horizontal="center" vertical="center"/>
    </xf>
    <xf numFmtId="0" fontId="1" fillId="0" borderId="0" xfId="3" applyBorder="1" applyAlignment="1">
      <alignment horizontal="center" vertical="center"/>
    </xf>
    <xf numFmtId="0" fontId="6" fillId="2" borderId="4" xfId="3" applyFont="1" applyFill="1" applyBorder="1" applyAlignment="1" applyProtection="1">
      <alignment horizontal="center" vertical="center" wrapText="1"/>
      <protection locked="0"/>
    </xf>
    <xf numFmtId="176" fontId="6" fillId="3" borderId="0" xfId="3" applyNumberFormat="1" applyFont="1" applyFill="1" applyBorder="1" applyAlignment="1">
      <alignment horizontal="center" vertical="center" wrapText="1"/>
    </xf>
    <xf numFmtId="10" fontId="10" fillId="3" borderId="0" xfId="3" applyNumberFormat="1" applyFont="1" applyFill="1" applyBorder="1" applyAlignment="1">
      <alignment horizontal="center" vertical="center" wrapText="1"/>
    </xf>
    <xf numFmtId="0" fontId="6" fillId="2" borderId="6" xfId="3" applyFont="1" applyFill="1" applyBorder="1" applyAlignment="1" applyProtection="1">
      <alignment horizontal="center" vertical="center"/>
      <protection locked="0"/>
    </xf>
    <xf numFmtId="0" fontId="6" fillId="2" borderId="6" xfId="3" applyFont="1" applyFill="1" applyBorder="1" applyAlignment="1" applyProtection="1">
      <alignment horizontal="center" vertical="center" wrapText="1"/>
      <protection locked="0"/>
    </xf>
    <xf numFmtId="0" fontId="6" fillId="2" borderId="7" xfId="3" applyFont="1" applyFill="1" applyBorder="1" applyAlignment="1" applyProtection="1">
      <alignment horizontal="center" vertical="center" wrapText="1"/>
      <protection locked="0"/>
    </xf>
    <xf numFmtId="0" fontId="6" fillId="2" borderId="7" xfId="3" applyFont="1" applyFill="1" applyBorder="1" applyAlignment="1" applyProtection="1">
      <alignment horizontal="center" vertical="center"/>
      <protection locked="0"/>
    </xf>
    <xf numFmtId="57" fontId="9" fillId="0" borderId="2" xfId="3" applyNumberFormat="1" applyFont="1" applyFill="1" applyBorder="1" applyAlignment="1" applyProtection="1">
      <alignment horizontal="center" vertical="center" wrapText="1"/>
      <protection locked="0"/>
    </xf>
    <xf numFmtId="0" fontId="6" fillId="2" borderId="8" xfId="3" applyFont="1" applyFill="1" applyBorder="1" applyAlignment="1" applyProtection="1">
      <alignment horizontal="center" vertical="center" wrapText="1"/>
      <protection locked="0"/>
    </xf>
    <xf numFmtId="0" fontId="6" fillId="2" borderId="0" xfId="3" applyFont="1" applyFill="1" applyBorder="1" applyAlignment="1" applyProtection="1">
      <alignment horizontal="center" vertical="center"/>
      <protection locked="0"/>
    </xf>
    <xf numFmtId="176" fontId="9" fillId="3" borderId="0" xfId="3" applyNumberFormat="1" applyFont="1" applyFill="1" applyBorder="1" applyAlignment="1">
      <alignment horizontal="center" vertical="center" wrapText="1"/>
    </xf>
    <xf numFmtId="0" fontId="6" fillId="2" borderId="5" xfId="3" applyFont="1" applyFill="1" applyBorder="1" applyAlignment="1" applyProtection="1">
      <alignment horizontal="center" vertical="center"/>
      <protection locked="0"/>
    </xf>
    <xf numFmtId="31" fontId="6" fillId="2" borderId="5" xfId="3" applyNumberFormat="1" applyFont="1" applyFill="1" applyBorder="1" applyAlignment="1" applyProtection="1">
      <alignment horizontal="center" vertical="center" wrapText="1"/>
      <protection locked="0"/>
    </xf>
    <xf numFmtId="0" fontId="9" fillId="0" borderId="2" xfId="3" applyFont="1" applyBorder="1" applyAlignment="1" applyProtection="1">
      <alignment vertical="center" wrapText="1"/>
    </xf>
    <xf numFmtId="10" fontId="9" fillId="0" borderId="2" xfId="3" applyNumberFormat="1" applyFont="1" applyBorder="1" applyAlignment="1" applyProtection="1">
      <alignment horizontal="center" vertical="center" wrapText="1"/>
    </xf>
    <xf numFmtId="0" fontId="9" fillId="0" borderId="5" xfId="3" applyFont="1" applyFill="1" applyBorder="1" applyAlignment="1" applyProtection="1">
      <alignment horizontal="center" vertical="center" wrapText="1"/>
      <protection locked="0"/>
    </xf>
    <xf numFmtId="0" fontId="6" fillId="2" borderId="3" xfId="3" applyFont="1" applyFill="1" applyBorder="1" applyAlignment="1" applyProtection="1">
      <alignment horizontal="center" vertical="center"/>
      <protection locked="0"/>
    </xf>
    <xf numFmtId="0" fontId="6" fillId="4" borderId="9" xfId="3" applyFont="1" applyFill="1" applyBorder="1" applyAlignment="1" applyProtection="1">
      <alignment horizontal="center" vertical="center" wrapText="1"/>
      <protection locked="0"/>
    </xf>
    <xf numFmtId="0" fontId="10" fillId="3" borderId="2" xfId="3" applyFont="1" applyFill="1" applyBorder="1" applyAlignment="1" applyProtection="1">
      <alignment horizontal="center" vertical="center" wrapText="1"/>
      <protection locked="0"/>
    </xf>
    <xf numFmtId="0" fontId="10" fillId="3" borderId="0" xfId="3" applyFont="1" applyFill="1" applyBorder="1" applyAlignment="1">
      <alignment horizontal="center" vertical="center" wrapText="1"/>
    </xf>
    <xf numFmtId="0" fontId="9" fillId="3" borderId="2" xfId="3" applyFont="1" applyFill="1" applyBorder="1" applyAlignment="1" applyProtection="1">
      <alignment horizontal="center" vertical="center" wrapText="1"/>
      <protection locked="0"/>
    </xf>
    <xf numFmtId="0" fontId="6" fillId="0" borderId="2" xfId="3" applyFont="1" applyBorder="1" applyAlignment="1" applyProtection="1">
      <alignment horizontal="center" vertical="center" wrapText="1"/>
      <protection locked="0"/>
    </xf>
    <xf numFmtId="0" fontId="6" fillId="0" borderId="2" xfId="3" applyFont="1" applyBorder="1" applyAlignment="1" applyProtection="1">
      <alignment horizontal="center" vertical="center"/>
      <protection locked="0"/>
    </xf>
    <xf numFmtId="0" fontId="5" fillId="3" borderId="0" xfId="3" applyFont="1" applyFill="1" applyBorder="1" applyAlignment="1">
      <alignment horizontal="center" vertical="center" wrapText="1"/>
    </xf>
    <xf numFmtId="0" fontId="9" fillId="3" borderId="10" xfId="3" applyFont="1" applyFill="1" applyBorder="1" applyAlignment="1" applyProtection="1">
      <alignment horizontal="center" vertical="center" wrapText="1"/>
      <protection locked="0"/>
    </xf>
    <xf numFmtId="49" fontId="9" fillId="0" borderId="11" xfId="3" applyNumberFormat="1" applyFont="1" applyFill="1" applyBorder="1" applyAlignment="1" applyProtection="1">
      <alignment horizontal="center" vertical="center" wrapText="1"/>
      <protection locked="0"/>
    </xf>
    <xf numFmtId="9" fontId="10" fillId="3" borderId="0" xfId="3" applyNumberFormat="1" applyFont="1" applyFill="1" applyBorder="1" applyAlignment="1">
      <alignment horizontal="center" vertical="center" wrapText="1"/>
    </xf>
    <xf numFmtId="0" fontId="9" fillId="3" borderId="0" xfId="3" applyFont="1" applyFill="1" applyBorder="1" applyAlignment="1">
      <alignment horizontal="center" vertical="center" wrapText="1" shrinkToFit="1"/>
    </xf>
    <xf numFmtId="0" fontId="6" fillId="2" borderId="12" xfId="3" applyFont="1" applyFill="1" applyBorder="1" applyAlignment="1" applyProtection="1">
      <alignment horizontal="center" vertical="center"/>
      <protection locked="0"/>
    </xf>
    <xf numFmtId="0" fontId="6" fillId="2" borderId="13" xfId="3" applyFont="1" applyFill="1" applyBorder="1" applyAlignment="1" applyProtection="1">
      <alignment horizontal="center" vertical="center" wrapText="1"/>
      <protection locked="0"/>
    </xf>
    <xf numFmtId="179" fontId="10" fillId="3" borderId="2" xfId="3" applyNumberFormat="1" applyFont="1" applyFill="1" applyBorder="1" applyAlignment="1" applyProtection="1">
      <alignment horizontal="center" vertical="center" wrapText="1"/>
      <protection locked="0"/>
    </xf>
    <xf numFmtId="0" fontId="10" fillId="3" borderId="3" xfId="3" applyFont="1" applyFill="1" applyBorder="1" applyAlignment="1" applyProtection="1">
      <alignment horizontal="center" vertical="center" wrapText="1"/>
      <protection locked="0"/>
    </xf>
    <xf numFmtId="0" fontId="10" fillId="3" borderId="14" xfId="3" applyFont="1" applyFill="1" applyBorder="1" applyAlignment="1" applyProtection="1">
      <alignment horizontal="center" vertical="center" wrapText="1"/>
      <protection locked="0"/>
    </xf>
    <xf numFmtId="0" fontId="6" fillId="3" borderId="2" xfId="3" applyFont="1" applyFill="1" applyBorder="1" applyAlignment="1" applyProtection="1">
      <alignment horizontal="center" vertical="center"/>
      <protection locked="0"/>
    </xf>
    <xf numFmtId="0" fontId="6" fillId="5" borderId="2" xfId="3" applyFont="1" applyFill="1" applyBorder="1" applyAlignment="1" applyProtection="1">
      <alignment horizontal="center" vertical="center" wrapText="1"/>
      <protection locked="0"/>
    </xf>
    <xf numFmtId="0" fontId="9" fillId="0" borderId="8" xfId="3" applyFont="1" applyBorder="1" applyAlignment="1" applyProtection="1">
      <alignment horizontal="center" vertical="center" wrapText="1"/>
      <protection locked="0"/>
    </xf>
    <xf numFmtId="0" fontId="4" fillId="3" borderId="0" xfId="3" applyFont="1" applyFill="1" applyBorder="1" applyAlignment="1">
      <alignment horizontal="center" vertical="center"/>
    </xf>
    <xf numFmtId="0" fontId="11" fillId="3" borderId="0" xfId="3" applyFont="1" applyFill="1" applyBorder="1" applyAlignment="1">
      <alignment horizontal="center" vertical="center"/>
    </xf>
    <xf numFmtId="0" fontId="5" fillId="3" borderId="0" xfId="3" applyFont="1" applyFill="1" applyBorder="1" applyAlignment="1">
      <alignment horizontal="center" vertical="center"/>
    </xf>
    <xf numFmtId="0" fontId="11" fillId="3" borderId="15" xfId="3" applyFont="1" applyFill="1" applyBorder="1" applyAlignment="1">
      <alignment horizontal="center" vertical="center"/>
    </xf>
    <xf numFmtId="0" fontId="6" fillId="5" borderId="2" xfId="3" applyFont="1" applyFill="1" applyBorder="1" applyAlignment="1" applyProtection="1">
      <alignment horizontal="center" vertical="center"/>
      <protection locked="0"/>
    </xf>
    <xf numFmtId="178" fontId="6" fillId="0" borderId="2" xfId="3" applyNumberFormat="1" applyFont="1" applyBorder="1" applyAlignment="1" applyProtection="1">
      <alignment horizontal="center" vertical="center"/>
      <protection locked="0"/>
    </xf>
    <xf numFmtId="0" fontId="7" fillId="2" borderId="2" xfId="3" applyFont="1" applyFill="1" applyBorder="1" applyAlignment="1" applyProtection="1">
      <alignment horizontal="center" vertical="center"/>
      <protection locked="0"/>
    </xf>
    <xf numFmtId="0" fontId="13" fillId="3" borderId="0" xfId="3" applyFont="1" applyFill="1" applyBorder="1" applyAlignment="1">
      <alignment horizontal="center" vertical="center"/>
    </xf>
    <xf numFmtId="178" fontId="6" fillId="2" borderId="2" xfId="3" applyNumberFormat="1" applyFont="1" applyFill="1" applyBorder="1" applyAlignment="1" applyProtection="1">
      <alignment horizontal="center" vertical="center"/>
      <protection locked="0"/>
    </xf>
    <xf numFmtId="0" fontId="6" fillId="6" borderId="2" xfId="3" applyFont="1" applyFill="1" applyBorder="1" applyAlignment="1" applyProtection="1">
      <alignment horizontal="center" vertical="center" wrapText="1"/>
      <protection locked="0"/>
    </xf>
    <xf numFmtId="0" fontId="7" fillId="5" borderId="2" xfId="3" applyFont="1" applyFill="1" applyBorder="1" applyAlignment="1" applyProtection="1">
      <alignment horizontal="center" vertical="center"/>
      <protection locked="0"/>
    </xf>
    <xf numFmtId="10" fontId="6" fillId="3" borderId="2" xfId="3" applyNumberFormat="1" applyFont="1" applyFill="1" applyBorder="1" applyAlignment="1" applyProtection="1">
      <alignment horizontal="center" vertical="center"/>
    </xf>
    <xf numFmtId="178" fontId="6" fillId="3" borderId="2" xfId="3" applyNumberFormat="1" applyFont="1" applyFill="1" applyBorder="1" applyAlignment="1" applyProtection="1">
      <alignment horizontal="center" vertical="center"/>
      <protection locked="0"/>
    </xf>
    <xf numFmtId="10" fontId="6" fillId="0" borderId="2" xfId="3" applyNumberFormat="1" applyFont="1" applyFill="1" applyBorder="1" applyAlignment="1" applyProtection="1">
      <alignment horizontal="center" vertical="center"/>
    </xf>
    <xf numFmtId="181" fontId="7" fillId="3" borderId="2" xfId="3" applyNumberFormat="1" applyFont="1" applyFill="1" applyBorder="1" applyAlignment="1" applyProtection="1">
      <alignment horizontal="center" vertical="center"/>
    </xf>
    <xf numFmtId="181" fontId="6" fillId="3" borderId="2" xfId="3" applyNumberFormat="1" applyFont="1" applyFill="1" applyBorder="1" applyAlignment="1" applyProtection="1">
      <alignment horizontal="center" vertical="center"/>
    </xf>
    <xf numFmtId="181" fontId="6" fillId="0" borderId="2" xfId="3" applyNumberFormat="1" applyFont="1" applyFill="1" applyBorder="1" applyAlignment="1" applyProtection="1">
      <alignment horizontal="center" vertical="center"/>
    </xf>
    <xf numFmtId="0" fontId="9" fillId="0" borderId="2" xfId="3" applyFont="1" applyBorder="1" applyAlignment="1" applyProtection="1">
      <alignment horizontal="center" vertical="center"/>
      <protection locked="0"/>
    </xf>
    <xf numFmtId="178" fontId="9" fillId="0" borderId="2" xfId="3" applyNumberFormat="1" applyFont="1" applyBorder="1" applyAlignment="1" applyProtection="1">
      <alignment horizontal="center" vertical="center"/>
      <protection locked="0"/>
    </xf>
    <xf numFmtId="10" fontId="9" fillId="0" borderId="2" xfId="3" applyNumberFormat="1" applyFont="1" applyBorder="1" applyAlignment="1" applyProtection="1">
      <alignment horizontal="center" vertical="center"/>
      <protection locked="0"/>
    </xf>
    <xf numFmtId="178" fontId="6" fillId="5" borderId="2" xfId="3" applyNumberFormat="1" applyFont="1" applyFill="1" applyBorder="1" applyAlignment="1" applyProtection="1">
      <alignment horizontal="center" vertical="center"/>
      <protection locked="0"/>
    </xf>
    <xf numFmtId="10" fontId="6" fillId="5" borderId="2" xfId="3" applyNumberFormat="1" applyFont="1" applyFill="1" applyBorder="1" applyAlignment="1" applyProtection="1">
      <alignment horizontal="center" vertical="center"/>
    </xf>
    <xf numFmtId="0" fontId="6" fillId="7" borderId="2" xfId="3" applyFont="1" applyFill="1" applyBorder="1" applyAlignment="1" applyProtection="1">
      <alignment horizontal="center" vertical="center"/>
      <protection locked="0"/>
    </xf>
    <xf numFmtId="0" fontId="6" fillId="4" borderId="2" xfId="3" applyFont="1" applyFill="1" applyBorder="1" applyAlignment="1" applyProtection="1">
      <alignment horizontal="center" vertical="center" wrapText="1"/>
      <protection locked="0"/>
    </xf>
    <xf numFmtId="0" fontId="9" fillId="8" borderId="16" xfId="0" applyFont="1" applyFill="1" applyBorder="1">
      <alignment vertical="center"/>
    </xf>
    <xf numFmtId="0" fontId="9" fillId="0" borderId="0" xfId="0" applyFont="1" applyFill="1" applyBorder="1">
      <alignment vertical="center"/>
    </xf>
    <xf numFmtId="14" fontId="6" fillId="0" borderId="17" xfId="0" applyNumberFormat="1" applyFont="1" applyFill="1" applyBorder="1" applyAlignment="1">
      <alignment horizontal="center" vertical="center"/>
    </xf>
    <xf numFmtId="0" fontId="9" fillId="8" borderId="18" xfId="0" applyFont="1" applyFill="1" applyBorder="1" applyAlignment="1">
      <alignment horizontal="center" vertical="center"/>
    </xf>
    <xf numFmtId="14" fontId="6" fillId="0" borderId="19" xfId="0" applyNumberFormat="1" applyFont="1" applyFill="1" applyBorder="1" applyAlignment="1">
      <alignment horizontal="center" vertical="center"/>
    </xf>
    <xf numFmtId="14" fontId="6" fillId="0" borderId="20"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9" fillId="8" borderId="21" xfId="0" applyFont="1" applyFill="1" applyBorder="1">
      <alignment vertical="center"/>
    </xf>
    <xf numFmtId="0" fontId="9" fillId="4" borderId="0" xfId="0" applyFont="1" applyFill="1" applyBorder="1">
      <alignment vertical="center"/>
    </xf>
    <xf numFmtId="0" fontId="9" fillId="0" borderId="0" xfId="0" applyFont="1" applyFill="1" applyBorder="1" applyAlignment="1">
      <alignment horizontal="center" vertical="center"/>
    </xf>
    <xf numFmtId="0" fontId="6" fillId="9" borderId="0" xfId="0" applyFont="1" applyFill="1" applyBorder="1">
      <alignment vertical="center"/>
    </xf>
    <xf numFmtId="0" fontId="9" fillId="9" borderId="0" xfId="0" applyFont="1" applyFill="1" applyBorder="1">
      <alignment vertical="center"/>
    </xf>
    <xf numFmtId="0" fontId="9" fillId="5" borderId="0" xfId="0" applyFont="1" applyFill="1" applyBorder="1">
      <alignment vertical="center"/>
    </xf>
    <xf numFmtId="0" fontId="9" fillId="5" borderId="21" xfId="0" applyFont="1" applyFill="1" applyBorder="1">
      <alignment vertical="center"/>
    </xf>
    <xf numFmtId="184" fontId="9" fillId="0" borderId="0" xfId="0" applyNumberFormat="1" applyFont="1" applyFill="1" applyBorder="1" applyAlignment="1">
      <alignment horizontal="center" vertical="center"/>
    </xf>
    <xf numFmtId="0" fontId="9" fillId="8" borderId="21" xfId="0" applyFont="1" applyFill="1" applyBorder="1" applyAlignment="1">
      <alignment horizontal="center" vertical="center"/>
    </xf>
    <xf numFmtId="14" fontId="6" fillId="0" borderId="22" xfId="0" applyNumberFormat="1" applyFont="1" applyFill="1" applyBorder="1" applyAlignment="1">
      <alignment horizontal="center" vertical="center"/>
    </xf>
    <xf numFmtId="0" fontId="9" fillId="10" borderId="0" xfId="0" applyFont="1" applyFill="1" applyBorder="1">
      <alignment vertical="center"/>
    </xf>
    <xf numFmtId="0" fontId="9" fillId="10" borderId="21" xfId="0" applyFont="1" applyFill="1" applyBorder="1">
      <alignment vertical="center"/>
    </xf>
    <xf numFmtId="0" fontId="9" fillId="11" borderId="0" xfId="0" applyFont="1" applyFill="1" applyBorder="1">
      <alignment vertical="center"/>
    </xf>
    <xf numFmtId="0" fontId="9" fillId="11" borderId="21" xfId="0" applyFont="1" applyFill="1" applyBorder="1">
      <alignment vertical="center"/>
    </xf>
    <xf numFmtId="179" fontId="7" fillId="3" borderId="2" xfId="3" applyNumberFormat="1" applyFont="1" applyFill="1" applyBorder="1" applyAlignment="1" applyProtection="1">
      <alignment horizontal="center" vertical="center"/>
      <protection locked="0"/>
    </xf>
    <xf numFmtId="179" fontId="6" fillId="3" borderId="2" xfId="3" applyNumberFormat="1" applyFont="1" applyFill="1" applyBorder="1" applyAlignment="1" applyProtection="1">
      <alignment horizontal="center" vertical="center"/>
      <protection locked="0"/>
    </xf>
    <xf numFmtId="179" fontId="6" fillId="0" borderId="2" xfId="3" applyNumberFormat="1" applyFont="1" applyFill="1" applyBorder="1" applyAlignment="1" applyProtection="1">
      <alignment horizontal="center" vertical="center"/>
      <protection locked="0"/>
    </xf>
    <xf numFmtId="178" fontId="7" fillId="0" borderId="2" xfId="3" applyNumberFormat="1" applyFont="1" applyFill="1" applyBorder="1" applyAlignment="1" applyProtection="1">
      <alignment horizontal="center" vertical="center"/>
    </xf>
    <xf numFmtId="178" fontId="7" fillId="9" borderId="2" xfId="3" applyNumberFormat="1" applyFont="1" applyFill="1" applyBorder="1" applyAlignment="1" applyProtection="1">
      <alignment horizontal="center" vertical="center"/>
    </xf>
    <xf numFmtId="49" fontId="6" fillId="12" borderId="2" xfId="3" applyNumberFormat="1" applyFont="1" applyFill="1" applyBorder="1" applyAlignment="1" applyProtection="1">
      <alignment horizontal="center" vertical="center"/>
      <protection locked="0"/>
    </xf>
    <xf numFmtId="0" fontId="17" fillId="0" borderId="0" xfId="3" applyFont="1" applyFill="1" applyBorder="1" applyAlignment="1" applyProtection="1">
      <alignment vertical="center"/>
      <protection locked="0"/>
    </xf>
    <xf numFmtId="0" fontId="18" fillId="0" borderId="0" xfId="3" applyFont="1" applyFill="1" applyBorder="1" applyAlignment="1" applyProtection="1">
      <alignment horizontal="center" vertical="center"/>
      <protection locked="0"/>
    </xf>
    <xf numFmtId="0" fontId="9" fillId="0" borderId="0" xfId="3" applyFont="1" applyFill="1" applyBorder="1" applyAlignment="1" applyProtection="1">
      <alignment vertical="center"/>
      <protection locked="0"/>
    </xf>
    <xf numFmtId="0" fontId="6" fillId="2" borderId="23" xfId="3" applyFont="1" applyFill="1" applyBorder="1" applyAlignment="1" applyProtection="1">
      <alignment horizontal="center" vertical="center"/>
      <protection locked="0"/>
    </xf>
    <xf numFmtId="0" fontId="6" fillId="2" borderId="24" xfId="3" applyFont="1" applyFill="1" applyBorder="1" applyAlignment="1" applyProtection="1">
      <alignment horizontal="left" vertical="center"/>
      <protection locked="0"/>
    </xf>
    <xf numFmtId="0" fontId="6" fillId="2" borderId="19" xfId="3" applyFont="1" applyFill="1" applyBorder="1" applyAlignment="1" applyProtection="1">
      <alignment horizontal="left" vertical="center"/>
      <protection locked="0"/>
    </xf>
    <xf numFmtId="0" fontId="1" fillId="0" borderId="0" xfId="3" applyBorder="1" applyAlignment="1" applyProtection="1">
      <alignment vertical="center"/>
      <protection locked="0"/>
    </xf>
    <xf numFmtId="0" fontId="1" fillId="0" borderId="0" xfId="3" applyAlignment="1">
      <alignment vertical="center"/>
    </xf>
    <xf numFmtId="0" fontId="6" fillId="4" borderId="4" xfId="3" applyFont="1" applyFill="1" applyBorder="1" applyAlignment="1" applyProtection="1">
      <alignment horizontal="center" vertical="center" wrapText="1"/>
      <protection locked="0"/>
    </xf>
    <xf numFmtId="49" fontId="9" fillId="0" borderId="2" xfId="3" applyNumberFormat="1" applyFont="1" applyFill="1" applyBorder="1" applyAlignment="1" applyProtection="1">
      <alignment horizontal="center" vertical="center" wrapText="1"/>
      <protection locked="0"/>
    </xf>
    <xf numFmtId="0" fontId="6" fillId="3" borderId="5" xfId="3" applyFont="1" applyFill="1" applyBorder="1" applyAlignment="1" applyProtection="1">
      <alignment horizontal="center" vertical="center"/>
      <protection locked="0"/>
    </xf>
    <xf numFmtId="0" fontId="5" fillId="4" borderId="25" xfId="3" applyFont="1" applyFill="1" applyBorder="1" applyAlignment="1" applyProtection="1">
      <alignment horizontal="center" vertical="center"/>
      <protection locked="0"/>
    </xf>
    <xf numFmtId="14" fontId="6" fillId="0" borderId="26" xfId="0" applyNumberFormat="1" applyFont="1" applyFill="1" applyBorder="1" applyAlignment="1">
      <alignment horizontal="center" vertical="center"/>
    </xf>
    <xf numFmtId="0" fontId="6" fillId="9" borderId="27" xfId="0" applyFont="1" applyFill="1" applyBorder="1" applyAlignment="1">
      <alignment horizontal="left" vertical="center"/>
    </xf>
    <xf numFmtId="0" fontId="9" fillId="0" borderId="27" xfId="0" applyFont="1" applyFill="1" applyBorder="1">
      <alignment vertical="center"/>
    </xf>
    <xf numFmtId="0" fontId="9" fillId="0" borderId="4" xfId="3" applyFont="1" applyBorder="1" applyAlignment="1" applyProtection="1">
      <alignment horizontal="center" vertical="center"/>
      <protection locked="0"/>
    </xf>
    <xf numFmtId="180" fontId="9" fillId="0" borderId="2" xfId="3" applyNumberFormat="1" applyFont="1" applyBorder="1" applyAlignment="1" applyProtection="1">
      <alignment horizontal="center" vertical="center"/>
      <protection locked="0"/>
    </xf>
    <xf numFmtId="178" fontId="9" fillId="0" borderId="2" xfId="3" applyNumberFormat="1" applyFont="1" applyBorder="1" applyAlignment="1" applyProtection="1">
      <alignment horizontal="center" vertical="center"/>
    </xf>
    <xf numFmtId="0" fontId="9" fillId="0" borderId="5" xfId="3" applyFont="1" applyBorder="1" applyAlignment="1" applyProtection="1">
      <alignment horizontal="center" vertical="center"/>
      <protection locked="0"/>
    </xf>
    <xf numFmtId="0" fontId="9" fillId="0" borderId="0" xfId="3" applyFont="1" applyBorder="1" applyAlignment="1">
      <alignment horizontal="center" vertical="center"/>
    </xf>
    <xf numFmtId="0" fontId="9" fillId="0" borderId="2" xfId="3" applyFont="1" applyBorder="1" applyAlignment="1">
      <alignment horizontal="center" vertical="center"/>
    </xf>
    <xf numFmtId="0" fontId="9" fillId="0" borderId="0" xfId="3" applyFont="1" applyAlignment="1">
      <alignment horizontal="center" vertical="center"/>
    </xf>
    <xf numFmtId="0" fontId="6" fillId="2" borderId="2" xfId="3" applyFont="1" applyFill="1" applyBorder="1" applyAlignment="1">
      <alignment horizontal="center" vertical="center"/>
    </xf>
    <xf numFmtId="178" fontId="9" fillId="0" borderId="4" xfId="3" applyNumberFormat="1" applyFont="1" applyBorder="1" applyAlignment="1" applyProtection="1">
      <alignment horizontal="center" vertical="center"/>
    </xf>
    <xf numFmtId="179" fontId="9" fillId="0" borderId="6" xfId="3" applyNumberFormat="1" applyFont="1" applyBorder="1" applyAlignment="1" applyProtection="1">
      <alignment horizontal="center" vertical="center"/>
      <protection locked="0"/>
    </xf>
    <xf numFmtId="0" fontId="9" fillId="3" borderId="0" xfId="3" applyFont="1" applyFill="1" applyBorder="1" applyAlignment="1">
      <alignment horizontal="center" vertical="center"/>
    </xf>
    <xf numFmtId="9" fontId="9" fillId="0" borderId="5" xfId="3" applyNumberFormat="1" applyFont="1" applyBorder="1" applyAlignment="1" applyProtection="1">
      <alignment horizontal="center" vertical="center"/>
      <protection locked="0"/>
    </xf>
    <xf numFmtId="179" fontId="9" fillId="0" borderId="2" xfId="3" applyNumberFormat="1" applyFont="1" applyBorder="1" applyAlignment="1" applyProtection="1">
      <alignment horizontal="center" vertical="center"/>
    </xf>
    <xf numFmtId="10" fontId="9" fillId="0" borderId="2" xfId="3" applyNumberFormat="1" applyFont="1" applyBorder="1" applyAlignment="1" applyProtection="1">
      <alignment horizontal="center" vertical="center"/>
    </xf>
    <xf numFmtId="49" fontId="9" fillId="0" borderId="2" xfId="3" applyNumberFormat="1" applyFont="1" applyBorder="1" applyAlignment="1" applyProtection="1">
      <alignment horizontal="center" vertical="center"/>
      <protection locked="0"/>
    </xf>
    <xf numFmtId="179" fontId="9" fillId="0" borderId="2" xfId="3" applyNumberFormat="1" applyFont="1" applyBorder="1" applyAlignment="1" applyProtection="1">
      <alignment horizontal="center" vertical="center"/>
      <protection locked="0"/>
    </xf>
    <xf numFmtId="0" fontId="9" fillId="3" borderId="2" xfId="3" applyFont="1" applyFill="1" applyBorder="1" applyAlignment="1" applyProtection="1">
      <alignment horizontal="center" vertical="center"/>
      <protection locked="0"/>
    </xf>
    <xf numFmtId="0" fontId="9" fillId="0" borderId="6" xfId="3" applyFont="1" applyBorder="1" applyAlignment="1" applyProtection="1">
      <alignment horizontal="center" vertical="center"/>
      <protection locked="0"/>
    </xf>
    <xf numFmtId="178" fontId="9" fillId="0" borderId="6" xfId="3" applyNumberFormat="1" applyFont="1" applyBorder="1" applyAlignment="1" applyProtection="1">
      <alignment horizontal="center" vertical="center"/>
      <protection locked="0"/>
    </xf>
    <xf numFmtId="0" fontId="9" fillId="0" borderId="28" xfId="3" applyFont="1" applyBorder="1" applyAlignment="1">
      <alignment horizontal="center" vertical="center"/>
    </xf>
    <xf numFmtId="178" fontId="9" fillId="5" borderId="2" xfId="3" applyNumberFormat="1" applyFont="1" applyFill="1" applyBorder="1" applyAlignment="1" applyProtection="1">
      <alignment horizontal="center" vertical="center"/>
      <protection locked="0"/>
    </xf>
    <xf numFmtId="0" fontId="20" fillId="3" borderId="0" xfId="3" applyFont="1" applyFill="1" applyBorder="1" applyAlignment="1">
      <alignment horizontal="center" vertical="center"/>
    </xf>
    <xf numFmtId="0" fontId="21" fillId="2" borderId="2" xfId="3" applyFont="1" applyFill="1" applyBorder="1" applyAlignment="1" applyProtection="1">
      <alignment horizontal="center" vertical="center"/>
      <protection locked="0"/>
    </xf>
    <xf numFmtId="178" fontId="10" fillId="9" borderId="2" xfId="3" applyNumberFormat="1" applyFont="1" applyFill="1" applyBorder="1" applyAlignment="1" applyProtection="1">
      <alignment horizontal="center" vertical="center"/>
    </xf>
    <xf numFmtId="178" fontId="10" fillId="0" borderId="2" xfId="3" applyNumberFormat="1" applyFont="1" applyFill="1" applyBorder="1" applyAlignment="1" applyProtection="1">
      <alignment horizontal="center" vertical="center"/>
    </xf>
    <xf numFmtId="0" fontId="6" fillId="2" borderId="2" xfId="3" applyFont="1" applyFill="1" applyBorder="1" applyAlignment="1" applyProtection="1">
      <alignment horizontal="left" vertical="center"/>
      <protection locked="0"/>
    </xf>
    <xf numFmtId="178" fontId="9" fillId="0" borderId="5" xfId="3" applyNumberFormat="1" applyFont="1" applyBorder="1" applyAlignment="1" applyProtection="1">
      <alignment horizontal="center" vertical="center"/>
      <protection locked="0"/>
    </xf>
    <xf numFmtId="178" fontId="9" fillId="0" borderId="2" xfId="0" applyNumberFormat="1" applyFont="1" applyBorder="1" applyAlignment="1" applyProtection="1">
      <alignment horizontal="center" vertical="center"/>
    </xf>
    <xf numFmtId="178" fontId="9" fillId="0" borderId="29" xfId="3" applyNumberFormat="1" applyFont="1" applyBorder="1" applyAlignment="1" applyProtection="1">
      <alignment horizontal="center" vertical="center"/>
      <protection locked="0"/>
    </xf>
    <xf numFmtId="178" fontId="9" fillId="0" borderId="5" xfId="3" applyNumberFormat="1" applyFont="1" applyBorder="1" applyAlignment="1" applyProtection="1">
      <alignment horizontal="center" vertical="center"/>
    </xf>
    <xf numFmtId="178" fontId="9" fillId="0" borderId="6" xfId="3" applyNumberFormat="1" applyFont="1" applyBorder="1" applyAlignment="1" applyProtection="1">
      <alignment horizontal="center" vertical="center"/>
    </xf>
    <xf numFmtId="0" fontId="6" fillId="3" borderId="2" xfId="3" applyFont="1" applyFill="1" applyBorder="1" applyAlignment="1" applyProtection="1">
      <alignment horizontal="center" vertical="center" wrapText="1"/>
      <protection locked="0"/>
    </xf>
    <xf numFmtId="182" fontId="7" fillId="3" borderId="2" xfId="3" applyNumberFormat="1" applyFont="1" applyFill="1" applyBorder="1" applyAlignment="1" applyProtection="1">
      <alignment horizontal="center" vertical="center"/>
      <protection locked="0"/>
    </xf>
    <xf numFmtId="178" fontId="9" fillId="5" borderId="2" xfId="3" applyNumberFormat="1" applyFont="1" applyFill="1" applyBorder="1" applyAlignment="1" applyProtection="1">
      <alignment horizontal="center" vertical="center"/>
    </xf>
    <xf numFmtId="178" fontId="6" fillId="5" borderId="2" xfId="3" applyNumberFormat="1" applyFont="1" applyFill="1" applyBorder="1" applyAlignment="1" applyProtection="1">
      <alignment horizontal="center" vertical="center"/>
    </xf>
    <xf numFmtId="178" fontId="7" fillId="5" borderId="2" xfId="3" applyNumberFormat="1" applyFont="1" applyFill="1" applyBorder="1" applyAlignment="1" applyProtection="1">
      <alignment horizontal="center" vertical="center"/>
    </xf>
    <xf numFmtId="0" fontId="6" fillId="2" borderId="2" xfId="3" applyFont="1" applyFill="1" applyBorder="1" applyAlignment="1" applyProtection="1">
      <alignment horizontal="left" vertical="center" wrapText="1"/>
      <protection locked="0"/>
    </xf>
    <xf numFmtId="0" fontId="7" fillId="2" borderId="2" xfId="3" applyFont="1" applyFill="1" applyBorder="1" applyAlignment="1" applyProtection="1">
      <alignment horizontal="center" vertical="center" wrapText="1"/>
      <protection locked="0"/>
    </xf>
    <xf numFmtId="0" fontId="9" fillId="0" borderId="2" xfId="3" applyNumberFormat="1" applyFont="1" applyBorder="1" applyAlignment="1" applyProtection="1">
      <alignment horizontal="center" vertical="center"/>
      <protection locked="0"/>
    </xf>
    <xf numFmtId="0" fontId="6" fillId="0" borderId="2" xfId="3" applyFont="1" applyFill="1" applyBorder="1" applyAlignment="1" applyProtection="1">
      <alignment horizontal="center" vertical="center"/>
      <protection locked="0"/>
    </xf>
    <xf numFmtId="49" fontId="9" fillId="0" borderId="2" xfId="3" applyNumberFormat="1" applyFont="1" applyFill="1" applyBorder="1" applyAlignment="1" applyProtection="1">
      <alignment horizontal="center" vertical="center"/>
      <protection locked="0"/>
    </xf>
    <xf numFmtId="178" fontId="9" fillId="0" borderId="2" xfId="3" applyNumberFormat="1" applyFont="1" applyFill="1" applyBorder="1" applyAlignment="1" applyProtection="1">
      <alignment horizontal="center" vertical="center"/>
      <protection locked="0"/>
    </xf>
    <xf numFmtId="0" fontId="9" fillId="0" borderId="2" xfId="3" applyFont="1" applyFill="1" applyBorder="1" applyAlignment="1" applyProtection="1">
      <alignment horizontal="center" vertical="center"/>
      <protection locked="0"/>
    </xf>
    <xf numFmtId="9" fontId="9" fillId="0" borderId="2" xfId="3" applyNumberFormat="1" applyFont="1" applyFill="1" applyBorder="1" applyAlignment="1" applyProtection="1">
      <alignment horizontal="center" vertical="center" wrapText="1"/>
      <protection locked="0"/>
    </xf>
    <xf numFmtId="10" fontId="9" fillId="0" borderId="2" xfId="3" applyNumberFormat="1" applyFont="1" applyFill="1" applyBorder="1" applyAlignment="1" applyProtection="1">
      <alignment horizontal="center" vertical="center" wrapText="1"/>
      <protection locked="0"/>
    </xf>
    <xf numFmtId="31" fontId="9" fillId="0" borderId="2" xfId="3" applyNumberFormat="1" applyFont="1" applyFill="1" applyBorder="1" applyAlignment="1" applyProtection="1">
      <alignment horizontal="center" vertical="center" wrapText="1"/>
      <protection locked="0"/>
    </xf>
    <xf numFmtId="31" fontId="6" fillId="5" borderId="2" xfId="3" applyNumberFormat="1" applyFont="1" applyFill="1" applyBorder="1" applyAlignment="1" applyProtection="1">
      <alignment horizontal="center" vertical="center" wrapText="1"/>
      <protection locked="0"/>
    </xf>
    <xf numFmtId="178" fontId="9" fillId="0" borderId="2" xfId="3" applyNumberFormat="1" applyFont="1" applyBorder="1" applyAlignment="1" applyProtection="1">
      <alignment vertical="center" wrapText="1"/>
    </xf>
    <xf numFmtId="0" fontId="6" fillId="2" borderId="2"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protection locked="0"/>
    </xf>
    <xf numFmtId="0" fontId="9" fillId="0" borderId="2" xfId="0" applyFont="1" applyBorder="1" applyAlignment="1" applyProtection="1">
      <alignment horizontal="center" vertical="center"/>
      <protection locked="0"/>
    </xf>
    <xf numFmtId="10" fontId="9" fillId="0" borderId="2" xfId="0" applyNumberFormat="1" applyFont="1" applyBorder="1" applyAlignment="1" applyProtection="1">
      <alignment horizontal="center" vertical="center"/>
    </xf>
    <xf numFmtId="14" fontId="6" fillId="0" borderId="2" xfId="0" applyNumberFormat="1" applyFont="1" applyFill="1" applyBorder="1" applyAlignment="1">
      <alignment horizontal="center" vertical="center"/>
    </xf>
    <xf numFmtId="0" fontId="9" fillId="0" borderId="2" xfId="3" applyFont="1" applyBorder="1" applyAlignment="1" applyProtection="1">
      <alignment horizontal="left" vertical="center"/>
      <protection locked="0"/>
    </xf>
    <xf numFmtId="0" fontId="6" fillId="9" borderId="2" xfId="3" applyFont="1" applyFill="1" applyBorder="1" applyAlignment="1" applyProtection="1">
      <alignment horizontal="center" vertical="center"/>
      <protection locked="0"/>
    </xf>
    <xf numFmtId="10" fontId="9" fillId="5" borderId="2" xfId="3" applyNumberFormat="1" applyFont="1" applyFill="1" applyBorder="1" applyAlignment="1" applyProtection="1">
      <alignment horizontal="center" vertical="center"/>
    </xf>
    <xf numFmtId="0" fontId="6" fillId="2" borderId="5" xfId="3" applyFont="1" applyFill="1" applyBorder="1" applyAlignment="1">
      <alignment horizontal="center" vertical="center"/>
    </xf>
    <xf numFmtId="10" fontId="10" fillId="0" borderId="5" xfId="3" applyNumberFormat="1" applyFont="1" applyFill="1" applyBorder="1" applyAlignment="1" applyProtection="1">
      <alignment horizontal="center" vertical="center" wrapText="1"/>
      <protection locked="0"/>
    </xf>
    <xf numFmtId="57" fontId="9" fillId="0" borderId="5" xfId="3" applyNumberFormat="1" applyFont="1" applyFill="1" applyBorder="1" applyAlignment="1" applyProtection="1">
      <alignment horizontal="center" vertical="center" wrapText="1"/>
      <protection locked="0"/>
    </xf>
    <xf numFmtId="0" fontId="9" fillId="0" borderId="5" xfId="3" applyFont="1" applyFill="1" applyBorder="1" applyAlignment="1" applyProtection="1">
      <alignment horizontal="center" vertical="center"/>
      <protection locked="0"/>
    </xf>
    <xf numFmtId="10" fontId="9" fillId="0" borderId="5" xfId="3" applyNumberFormat="1" applyFont="1" applyBorder="1" applyAlignment="1" applyProtection="1">
      <alignment horizontal="center" vertical="center" wrapText="1"/>
      <protection locked="0"/>
    </xf>
    <xf numFmtId="31" fontId="9" fillId="0" borderId="5" xfId="3" applyNumberFormat="1" applyFont="1" applyFill="1" applyBorder="1" applyAlignment="1" applyProtection="1">
      <alignment horizontal="center" vertical="center" wrapText="1"/>
      <protection locked="0"/>
    </xf>
    <xf numFmtId="176" fontId="9" fillId="0" borderId="5" xfId="3" applyNumberFormat="1" applyFont="1" applyFill="1" applyBorder="1" applyAlignment="1" applyProtection="1">
      <alignment horizontal="center" vertical="center" wrapText="1"/>
      <protection locked="0"/>
    </xf>
    <xf numFmtId="0" fontId="9" fillId="0" borderId="5" xfId="3" applyFont="1" applyBorder="1" applyAlignment="1" applyProtection="1">
      <alignment horizontal="center" vertical="center" wrapText="1"/>
      <protection locked="0"/>
    </xf>
    <xf numFmtId="0" fontId="6" fillId="0" borderId="5" xfId="3" applyFont="1" applyBorder="1" applyAlignment="1" applyProtection="1">
      <alignment horizontal="center" vertical="center"/>
      <protection locked="0"/>
    </xf>
    <xf numFmtId="0" fontId="10" fillId="3" borderId="5" xfId="3" applyFont="1" applyFill="1" applyBorder="1" applyAlignment="1" applyProtection="1">
      <alignment horizontal="center" vertical="center" wrapText="1"/>
      <protection locked="0"/>
    </xf>
    <xf numFmtId="0" fontId="9" fillId="3" borderId="5" xfId="3" applyFont="1" applyFill="1" applyBorder="1" applyAlignment="1" applyProtection="1">
      <alignment horizontal="center" vertical="center" wrapText="1"/>
      <protection locked="0"/>
    </xf>
    <xf numFmtId="57" fontId="9" fillId="0" borderId="5" xfId="3" applyNumberFormat="1" applyFont="1" applyBorder="1" applyAlignment="1" applyProtection="1">
      <alignment horizontal="center" vertical="center"/>
      <protection locked="0"/>
    </xf>
    <xf numFmtId="49" fontId="10" fillId="3" borderId="4" xfId="3" applyNumberFormat="1" applyFont="1" applyFill="1" applyBorder="1" applyAlignment="1" applyProtection="1">
      <alignment horizontal="center" vertical="center" wrapText="1"/>
      <protection locked="0"/>
    </xf>
    <xf numFmtId="0" fontId="9" fillId="0" borderId="4" xfId="3" applyFont="1" applyFill="1" applyBorder="1" applyAlignment="1" applyProtection="1">
      <alignment horizontal="center" vertical="center" wrapText="1"/>
      <protection locked="0"/>
    </xf>
    <xf numFmtId="0" fontId="9" fillId="3" borderId="4" xfId="3" applyFont="1" applyFill="1" applyBorder="1" applyAlignment="1" applyProtection="1">
      <alignment horizontal="center" vertical="center" wrapText="1"/>
      <protection locked="0"/>
    </xf>
    <xf numFmtId="0" fontId="9" fillId="3" borderId="5" xfId="3" applyFont="1" applyFill="1" applyBorder="1" applyAlignment="1" applyProtection="1">
      <alignment horizontal="center" vertical="center"/>
      <protection locked="0"/>
    </xf>
    <xf numFmtId="0" fontId="6" fillId="4" borderId="4" xfId="3" applyFont="1" applyFill="1" applyBorder="1" applyAlignment="1" applyProtection="1">
      <alignment horizontal="center" vertical="center"/>
      <protection locked="0"/>
    </xf>
    <xf numFmtId="0" fontId="6" fillId="5" borderId="5" xfId="3" applyFont="1" applyFill="1" applyBorder="1" applyAlignment="1" applyProtection="1">
      <alignment horizontal="center" vertical="center"/>
      <protection locked="0"/>
    </xf>
    <xf numFmtId="178" fontId="6" fillId="0" borderId="5" xfId="3" applyNumberFormat="1" applyFont="1" applyBorder="1" applyAlignment="1" applyProtection="1">
      <alignment horizontal="center" vertical="center"/>
      <protection locked="0"/>
    </xf>
    <xf numFmtId="0" fontId="6" fillId="5" borderId="4" xfId="3" applyFont="1" applyFill="1" applyBorder="1" applyAlignment="1" applyProtection="1">
      <alignment horizontal="center" vertical="center"/>
      <protection locked="0"/>
    </xf>
    <xf numFmtId="181" fontId="6" fillId="7" borderId="5" xfId="3" applyNumberFormat="1" applyFont="1" applyFill="1" applyBorder="1" applyAlignment="1" applyProtection="1">
      <alignment horizontal="center" vertical="center"/>
    </xf>
    <xf numFmtId="183" fontId="6" fillId="7" borderId="5" xfId="3" applyNumberFormat="1" applyFont="1" applyFill="1" applyBorder="1" applyAlignment="1" applyProtection="1">
      <alignment horizontal="center" vertical="center"/>
    </xf>
    <xf numFmtId="0" fontId="20" fillId="0" borderId="5" xfId="3" applyFont="1" applyBorder="1" applyAlignment="1" applyProtection="1">
      <alignment horizontal="center" vertical="center"/>
      <protection locked="0"/>
    </xf>
    <xf numFmtId="10" fontId="9" fillId="0" borderId="5" xfId="3" applyNumberFormat="1" applyFont="1" applyBorder="1" applyAlignment="1" applyProtection="1">
      <alignment horizontal="center" vertical="center"/>
      <protection locked="0"/>
    </xf>
    <xf numFmtId="0" fontId="9" fillId="4" borderId="5" xfId="3" applyFont="1" applyFill="1" applyBorder="1" applyAlignment="1" applyProtection="1">
      <alignment horizontal="center" vertical="center"/>
      <protection locked="0"/>
    </xf>
    <xf numFmtId="57" fontId="9" fillId="0" borderId="6" xfId="3" applyNumberFormat="1" applyFont="1" applyBorder="1" applyAlignment="1" applyProtection="1">
      <alignment horizontal="center" vertical="center"/>
      <protection locked="0"/>
    </xf>
    <xf numFmtId="0" fontId="6" fillId="2" borderId="30" xfId="3" applyFont="1" applyFill="1" applyBorder="1" applyAlignment="1" applyProtection="1">
      <alignment horizontal="center" vertical="center" wrapText="1"/>
      <protection locked="0"/>
    </xf>
    <xf numFmtId="0" fontId="6" fillId="2" borderId="31" xfId="3" applyFont="1" applyFill="1" applyBorder="1" applyAlignment="1" applyProtection="1">
      <alignment horizontal="center" vertical="center" wrapText="1"/>
      <protection locked="0"/>
    </xf>
    <xf numFmtId="31" fontId="9" fillId="0" borderId="8" xfId="3" applyNumberFormat="1" applyFont="1" applyBorder="1" applyAlignment="1" applyProtection="1">
      <alignment horizontal="center" vertical="center" wrapText="1"/>
      <protection locked="0"/>
    </xf>
    <xf numFmtId="0" fontId="6" fillId="2" borderId="9" xfId="3" applyFont="1" applyFill="1" applyBorder="1" applyAlignment="1" applyProtection="1">
      <alignment horizontal="center" vertical="center" wrapText="1"/>
      <protection locked="0"/>
    </xf>
    <xf numFmtId="0" fontId="6" fillId="2" borderId="9" xfId="3" applyFont="1" applyFill="1" applyBorder="1" applyAlignment="1" applyProtection="1">
      <alignment horizontal="center" vertical="center"/>
      <protection locked="0"/>
    </xf>
    <xf numFmtId="0" fontId="9" fillId="0" borderId="6" xfId="3" applyFont="1" applyBorder="1" applyAlignment="1" applyProtection="1">
      <alignment horizontal="center" vertical="center" wrapText="1"/>
      <protection locked="0"/>
    </xf>
    <xf numFmtId="0" fontId="9" fillId="0" borderId="29" xfId="3" applyFont="1" applyBorder="1" applyAlignment="1" applyProtection="1">
      <alignment horizontal="center" vertical="center" wrapText="1"/>
      <protection locked="0"/>
    </xf>
    <xf numFmtId="49" fontId="9" fillId="0" borderId="6" xfId="3" applyNumberFormat="1" applyFont="1" applyFill="1" applyBorder="1" applyAlignment="1" applyProtection="1">
      <alignment horizontal="center" vertical="center" wrapText="1"/>
      <protection locked="0"/>
    </xf>
    <xf numFmtId="49" fontId="9" fillId="0" borderId="6" xfId="3" applyNumberFormat="1" applyFont="1" applyBorder="1" applyAlignment="1" applyProtection="1">
      <alignment horizontal="center" vertical="center"/>
      <protection locked="0"/>
    </xf>
    <xf numFmtId="10" fontId="9" fillId="0" borderId="5" xfId="3" applyNumberFormat="1" applyFont="1" applyFill="1" applyBorder="1" applyAlignment="1" applyProtection="1">
      <alignment horizontal="center" vertical="center" wrapText="1"/>
      <protection locked="0"/>
    </xf>
    <xf numFmtId="0" fontId="23" fillId="0" borderId="0" xfId="3" applyFont="1"/>
    <xf numFmtId="0" fontId="9" fillId="3" borderId="2" xfId="3" applyFont="1" applyFill="1" applyBorder="1" applyAlignment="1" applyProtection="1">
      <alignment horizontal="left" vertical="center" wrapText="1"/>
      <protection locked="0"/>
    </xf>
    <xf numFmtId="0" fontId="9" fillId="0" borderId="2" xfId="3" applyFont="1" applyBorder="1" applyAlignment="1" applyProtection="1">
      <alignment horizontal="left" vertical="center" wrapText="1"/>
      <protection locked="0"/>
    </xf>
    <xf numFmtId="0" fontId="9" fillId="3" borderId="4" xfId="3" applyFont="1" applyFill="1" applyBorder="1" applyAlignment="1" applyProtection="1">
      <alignment horizontal="left" vertical="center" wrapText="1"/>
      <protection locked="0"/>
    </xf>
    <xf numFmtId="9" fontId="10" fillId="3" borderId="2" xfId="3" applyNumberFormat="1" applyFont="1" applyFill="1" applyBorder="1" applyAlignment="1" applyProtection="1">
      <alignment horizontal="center" vertical="center" wrapText="1"/>
      <protection locked="0"/>
    </xf>
    <xf numFmtId="43" fontId="10" fillId="9" borderId="0" xfId="4" applyFont="1" applyFill="1" applyBorder="1" applyAlignment="1">
      <alignment horizontal="center" vertical="center"/>
    </xf>
    <xf numFmtId="43" fontId="10" fillId="5" borderId="0" xfId="4" applyFont="1" applyFill="1" applyBorder="1" applyAlignment="1">
      <alignment horizontal="center" vertical="center"/>
    </xf>
    <xf numFmtId="178" fontId="10" fillId="5" borderId="2" xfId="3" applyNumberFormat="1" applyFont="1" applyFill="1" applyBorder="1" applyAlignment="1" applyProtection="1">
      <alignment horizontal="center" vertical="center"/>
      <protection locked="0"/>
    </xf>
    <xf numFmtId="178" fontId="6" fillId="0" borderId="5" xfId="3" applyNumberFormat="1" applyFont="1" applyFill="1" applyBorder="1" applyAlignment="1" applyProtection="1">
      <alignment horizontal="center" vertical="center"/>
      <protection locked="0"/>
    </xf>
    <xf numFmtId="43" fontId="9" fillId="0" borderId="2" xfId="4" applyFont="1" applyBorder="1" applyAlignment="1" applyProtection="1">
      <alignment horizontal="center" vertical="center"/>
      <protection locked="0"/>
    </xf>
    <xf numFmtId="9" fontId="9" fillId="0" borderId="2" xfId="1" applyFont="1" applyBorder="1" applyAlignment="1" applyProtection="1">
      <alignment horizontal="right" vertical="center"/>
      <protection locked="0"/>
    </xf>
    <xf numFmtId="10" fontId="9" fillId="0" borderId="2" xfId="1" applyNumberFormat="1" applyFont="1" applyBorder="1" applyAlignment="1" applyProtection="1">
      <alignment horizontal="right" vertical="center"/>
      <protection locked="0"/>
    </xf>
    <xf numFmtId="0" fontId="9" fillId="0" borderId="0" xfId="0" applyFont="1">
      <alignment vertical="center"/>
    </xf>
    <xf numFmtId="0" fontId="10" fillId="0" borderId="0" xfId="0" applyFont="1" applyAlignment="1">
      <alignment horizontal="center" vertical="center"/>
    </xf>
    <xf numFmtId="14" fontId="9" fillId="0" borderId="2" xfId="3" applyNumberFormat="1" applyFont="1" applyBorder="1" applyAlignment="1" applyProtection="1">
      <alignment horizontal="center" vertical="center"/>
      <protection locked="0"/>
    </xf>
    <xf numFmtId="57" fontId="9" fillId="0" borderId="2" xfId="3" applyNumberFormat="1" applyFont="1" applyBorder="1" applyAlignment="1" applyProtection="1">
      <alignment horizontal="center" vertical="center"/>
      <protection locked="0"/>
    </xf>
    <xf numFmtId="178" fontId="10" fillId="0" borderId="2" xfId="3" applyNumberFormat="1" applyFont="1" applyBorder="1" applyAlignment="1" applyProtection="1">
      <alignment horizontal="center" vertical="center"/>
      <protection locked="0"/>
    </xf>
    <xf numFmtId="179" fontId="12" fillId="5" borderId="2" xfId="3" applyNumberFormat="1" applyFont="1" applyFill="1" applyBorder="1" applyAlignment="1" applyProtection="1">
      <alignment horizontal="center" vertical="center"/>
      <protection locked="0"/>
    </xf>
    <xf numFmtId="10" fontId="12" fillId="3" borderId="2" xfId="3" applyNumberFormat="1" applyFont="1" applyFill="1" applyBorder="1" applyAlignment="1" applyProtection="1">
      <alignment horizontal="center" vertical="center"/>
    </xf>
    <xf numFmtId="10" fontId="12" fillId="3" borderId="5" xfId="3" applyNumberFormat="1" applyFont="1" applyFill="1" applyBorder="1" applyAlignment="1" applyProtection="1">
      <alignment horizontal="center" vertical="center"/>
    </xf>
    <xf numFmtId="10" fontId="10" fillId="3" borderId="2" xfId="1" applyNumberFormat="1" applyFont="1" applyFill="1" applyBorder="1" applyAlignment="1" applyProtection="1">
      <alignment horizontal="center" vertical="center" wrapText="1"/>
      <protection locked="0"/>
    </xf>
    <xf numFmtId="10" fontId="9" fillId="0" borderId="2" xfId="1" applyNumberFormat="1" applyFont="1" applyBorder="1" applyAlignment="1" applyProtection="1">
      <alignment horizontal="center" vertical="center"/>
      <protection locked="0"/>
    </xf>
    <xf numFmtId="0" fontId="18" fillId="0" borderId="0" xfId="3" applyFont="1" applyBorder="1" applyAlignment="1" applyProtection="1">
      <alignment horizontal="center" vertical="center"/>
      <protection locked="0"/>
    </xf>
    <xf numFmtId="14" fontId="10" fillId="0" borderId="32" xfId="3" applyNumberFormat="1" applyFont="1" applyBorder="1" applyAlignment="1" applyProtection="1">
      <alignment horizontal="center" vertical="center"/>
      <protection locked="0"/>
    </xf>
    <xf numFmtId="14" fontId="10" fillId="0" borderId="33" xfId="3" applyNumberFormat="1" applyFont="1" applyBorder="1" applyAlignment="1" applyProtection="1">
      <alignment horizontal="center" vertical="center"/>
      <protection locked="0"/>
    </xf>
    <xf numFmtId="43" fontId="10" fillId="0" borderId="2" xfId="4" applyFont="1" applyBorder="1" applyAlignment="1" applyProtection="1">
      <alignment horizontal="center" vertical="center"/>
      <protection locked="0"/>
    </xf>
    <xf numFmtId="43" fontId="10" fillId="0" borderId="8" xfId="4" applyFont="1" applyBorder="1" applyAlignment="1" applyProtection="1">
      <alignment horizontal="center" vertical="center"/>
      <protection locked="0"/>
    </xf>
    <xf numFmtId="43" fontId="10" fillId="0" borderId="2" xfId="4" applyFont="1" applyBorder="1" applyAlignment="1" applyProtection="1">
      <alignment vertical="center"/>
      <protection locked="0"/>
    </xf>
    <xf numFmtId="185" fontId="10" fillId="0" borderId="2" xfId="4" applyNumberFormat="1" applyFont="1" applyBorder="1" applyAlignment="1" applyProtection="1">
      <alignment horizontal="center" vertical="center"/>
      <protection locked="0"/>
    </xf>
    <xf numFmtId="185" fontId="10" fillId="0" borderId="8" xfId="4" applyNumberFormat="1" applyFont="1" applyBorder="1" applyAlignment="1" applyProtection="1">
      <alignment horizontal="center" vertical="center"/>
      <protection locked="0"/>
    </xf>
    <xf numFmtId="0" fontId="12" fillId="0" borderId="5" xfId="3" applyFont="1" applyBorder="1" applyAlignment="1" applyProtection="1">
      <alignment horizontal="center" vertical="center"/>
      <protection locked="0"/>
    </xf>
    <xf numFmtId="178" fontId="9" fillId="0" borderId="2" xfId="3" applyNumberFormat="1" applyFont="1" applyBorder="1" applyAlignment="1" applyProtection="1">
      <alignment horizontal="left" vertical="center"/>
      <protection locked="0"/>
    </xf>
    <xf numFmtId="0" fontId="9" fillId="0" borderId="5" xfId="3" applyFont="1" applyBorder="1" applyAlignment="1" applyProtection="1">
      <alignment horizontal="left" vertical="center" wrapText="1"/>
      <protection locked="0"/>
    </xf>
    <xf numFmtId="178" fontId="12" fillId="5" borderId="2" xfId="3" applyNumberFormat="1" applyFont="1" applyFill="1" applyBorder="1" applyAlignment="1" applyProtection="1">
      <alignment horizontal="center" vertical="center"/>
      <protection locked="0"/>
    </xf>
    <xf numFmtId="178" fontId="7" fillId="8" borderId="2" xfId="3" applyNumberFormat="1" applyFont="1" applyFill="1" applyBorder="1" applyAlignment="1" applyProtection="1">
      <alignment horizontal="center" vertical="center"/>
    </xf>
    <xf numFmtId="178" fontId="10" fillId="8" borderId="2" xfId="3" applyNumberFormat="1" applyFont="1" applyFill="1" applyBorder="1" applyAlignment="1" applyProtection="1">
      <alignment horizontal="center" vertical="center"/>
    </xf>
    <xf numFmtId="0" fontId="9" fillId="0" borderId="29" xfId="3" applyFont="1" applyBorder="1" applyAlignment="1" applyProtection="1">
      <alignment horizontal="left" vertical="center" wrapText="1"/>
      <protection locked="0"/>
    </xf>
    <xf numFmtId="0" fontId="9" fillId="6" borderId="2" xfId="3" applyFont="1" applyFill="1" applyBorder="1" applyAlignment="1" applyProtection="1">
      <alignment horizontal="center" vertical="center" wrapText="1"/>
      <protection locked="0"/>
    </xf>
    <xf numFmtId="0" fontId="6" fillId="4" borderId="2" xfId="3" applyFont="1" applyFill="1" applyBorder="1" applyAlignment="1" applyProtection="1">
      <alignment horizontal="center" vertical="center"/>
      <protection locked="0"/>
    </xf>
    <xf numFmtId="0" fontId="9" fillId="0" borderId="10" xfId="3" applyFont="1" applyBorder="1" applyAlignment="1" applyProtection="1">
      <alignment horizontal="left" vertical="center" wrapText="1"/>
      <protection locked="0"/>
    </xf>
    <xf numFmtId="0" fontId="9" fillId="0" borderId="34" xfId="3" applyFont="1" applyBorder="1" applyAlignment="1" applyProtection="1">
      <alignment horizontal="left" vertical="center" wrapText="1"/>
      <protection locked="0"/>
    </xf>
    <xf numFmtId="0" fontId="6" fillId="3" borderId="4" xfId="3" applyFont="1" applyFill="1" applyBorder="1" applyAlignment="1" applyProtection="1">
      <alignment horizontal="center" vertical="center"/>
      <protection locked="0"/>
    </xf>
    <xf numFmtId="0" fontId="6" fillId="3" borderId="5" xfId="3" applyFont="1" applyFill="1" applyBorder="1" applyAlignment="1" applyProtection="1">
      <alignment horizontal="center" vertical="center" wrapText="1"/>
      <protection locked="0"/>
    </xf>
    <xf numFmtId="0" fontId="6" fillId="4" borderId="31" xfId="3" applyFont="1" applyFill="1" applyBorder="1" applyAlignment="1" applyProtection="1">
      <alignment horizontal="center" vertical="center" wrapText="1"/>
      <protection locked="0"/>
    </xf>
    <xf numFmtId="0" fontId="6" fillId="13" borderId="24" xfId="3" applyFont="1" applyFill="1" applyBorder="1" applyAlignment="1" applyProtection="1">
      <alignment vertical="center"/>
      <protection locked="0"/>
    </xf>
    <xf numFmtId="0" fontId="6" fillId="8" borderId="35" xfId="0" applyFont="1" applyFill="1" applyBorder="1" applyAlignment="1">
      <alignment horizontal="left" vertical="center"/>
    </xf>
    <xf numFmtId="0" fontId="9" fillId="3" borderId="27" xfId="0" applyFont="1" applyFill="1" applyBorder="1">
      <alignment vertical="center"/>
    </xf>
    <xf numFmtId="0" fontId="9" fillId="3" borderId="27" xfId="0" applyFont="1" applyFill="1" applyBorder="1" applyAlignment="1">
      <alignment horizontal="left" vertical="center"/>
    </xf>
    <xf numFmtId="0" fontId="6" fillId="9" borderId="27" xfId="0" applyFont="1" applyFill="1" applyBorder="1">
      <alignment vertical="center"/>
    </xf>
    <xf numFmtId="43" fontId="10" fillId="9" borderId="36" xfId="4" applyFont="1" applyFill="1" applyBorder="1" applyAlignment="1">
      <alignment horizontal="center" vertical="center"/>
    </xf>
    <xf numFmtId="0" fontId="6" fillId="5" borderId="27" xfId="0" applyFont="1" applyFill="1" applyBorder="1">
      <alignment vertical="center"/>
    </xf>
    <xf numFmtId="43" fontId="10" fillId="5" borderId="36" xfId="4" applyFont="1" applyFill="1" applyBorder="1" applyAlignment="1">
      <alignment horizontal="center" vertical="center"/>
    </xf>
    <xf numFmtId="184" fontId="9" fillId="0" borderId="36" xfId="0" applyNumberFormat="1" applyFont="1" applyFill="1" applyBorder="1" applyAlignment="1">
      <alignment horizontal="center" vertical="center"/>
    </xf>
    <xf numFmtId="0" fontId="9" fillId="0" borderId="36" xfId="0" applyFont="1" applyFill="1" applyBorder="1" applyAlignment="1">
      <alignment horizontal="center" vertical="center"/>
    </xf>
    <xf numFmtId="0" fontId="9" fillId="4" borderId="27" xfId="0" applyFont="1" applyFill="1" applyBorder="1">
      <alignment vertical="center"/>
    </xf>
    <xf numFmtId="0" fontId="9" fillId="4" borderId="36" xfId="0" applyFont="1" applyFill="1" applyBorder="1">
      <alignment vertical="center"/>
    </xf>
    <xf numFmtId="0" fontId="9" fillId="0" borderId="36" xfId="0" applyFont="1" applyFill="1" applyBorder="1">
      <alignment vertical="center"/>
    </xf>
    <xf numFmtId="0" fontId="9" fillId="9" borderId="27" xfId="0" applyFont="1" applyFill="1" applyBorder="1">
      <alignment vertical="center"/>
    </xf>
    <xf numFmtId="0" fontId="9" fillId="9" borderId="36" xfId="0" applyFont="1" applyFill="1" applyBorder="1">
      <alignment vertical="center"/>
    </xf>
    <xf numFmtId="0" fontId="9" fillId="5" borderId="27" xfId="0" applyFont="1" applyFill="1" applyBorder="1">
      <alignment vertical="center"/>
    </xf>
    <xf numFmtId="0" fontId="9" fillId="5" borderId="36" xfId="0" applyFont="1" applyFill="1" applyBorder="1">
      <alignment vertical="center"/>
    </xf>
    <xf numFmtId="0" fontId="6" fillId="10" borderId="35" xfId="0" applyFont="1" applyFill="1" applyBorder="1" applyAlignment="1">
      <alignment horizontal="left" vertical="center"/>
    </xf>
    <xf numFmtId="43" fontId="7" fillId="8" borderId="37" xfId="4" applyFont="1" applyFill="1" applyBorder="1" applyAlignment="1">
      <alignment horizontal="center" vertical="center"/>
    </xf>
    <xf numFmtId="43" fontId="7" fillId="8" borderId="38" xfId="4" applyFont="1" applyFill="1" applyBorder="1" applyAlignment="1">
      <alignment horizontal="center" vertical="center"/>
    </xf>
    <xf numFmtId="43" fontId="7" fillId="10" borderId="37" xfId="4" applyFont="1" applyFill="1" applyBorder="1" applyAlignment="1">
      <alignment horizontal="center" vertical="center"/>
    </xf>
    <xf numFmtId="43" fontId="7" fillId="10" borderId="38" xfId="4" applyFont="1" applyFill="1" applyBorder="1" applyAlignment="1">
      <alignment horizontal="center" vertical="center"/>
    </xf>
    <xf numFmtId="43" fontId="7" fillId="9" borderId="0" xfId="4" applyFont="1" applyFill="1" applyBorder="1" applyAlignment="1">
      <alignment horizontal="center" vertical="center"/>
    </xf>
    <xf numFmtId="43" fontId="7" fillId="9" borderId="36" xfId="4" applyFont="1" applyFill="1" applyBorder="1" applyAlignment="1">
      <alignment horizontal="center" vertical="center"/>
    </xf>
    <xf numFmtId="0" fontId="9" fillId="9" borderId="0" xfId="0" applyFont="1" applyFill="1" applyBorder="1" applyAlignment="1">
      <alignment horizontal="center" vertical="center"/>
    </xf>
    <xf numFmtId="0" fontId="6" fillId="9" borderId="0" xfId="0" applyFont="1" applyFill="1" applyBorder="1" applyAlignment="1">
      <alignment horizontal="center" vertical="center"/>
    </xf>
    <xf numFmtId="0" fontId="6" fillId="9" borderId="36" xfId="0" applyFont="1" applyFill="1" applyBorder="1" applyAlignment="1">
      <alignment horizontal="center" vertical="center"/>
    </xf>
    <xf numFmtId="0" fontId="9" fillId="9" borderId="36" xfId="0" applyFont="1" applyFill="1" applyBorder="1" applyAlignment="1">
      <alignment horizontal="center" vertical="center"/>
    </xf>
    <xf numFmtId="0" fontId="6" fillId="5" borderId="35" xfId="0" applyFont="1" applyFill="1" applyBorder="1" applyAlignment="1">
      <alignment horizontal="center" vertical="center"/>
    </xf>
    <xf numFmtId="0" fontId="6" fillId="5" borderId="37" xfId="0" applyFont="1" applyFill="1" applyBorder="1" applyAlignment="1">
      <alignment horizontal="center" vertical="center"/>
    </xf>
    <xf numFmtId="0" fontId="6" fillId="5" borderId="38" xfId="0" applyFont="1" applyFill="1" applyBorder="1" applyAlignment="1">
      <alignment horizontal="center" vertical="center"/>
    </xf>
    <xf numFmtId="0" fontId="6" fillId="4" borderId="35" xfId="0" applyFont="1" applyFill="1" applyBorder="1" applyAlignment="1">
      <alignment horizontal="left" vertical="center"/>
    </xf>
    <xf numFmtId="0" fontId="6" fillId="4" borderId="37" xfId="0" applyFont="1" applyFill="1" applyBorder="1" applyAlignment="1">
      <alignment horizontal="center" vertical="center"/>
    </xf>
    <xf numFmtId="0" fontId="6" fillId="4" borderId="38" xfId="0" applyFont="1" applyFill="1" applyBorder="1" applyAlignment="1">
      <alignment horizontal="center" vertical="center"/>
    </xf>
    <xf numFmtId="0" fontId="9" fillId="5" borderId="37" xfId="0" applyFont="1" applyFill="1" applyBorder="1" applyAlignment="1">
      <alignment horizontal="center" vertical="center"/>
    </xf>
    <xf numFmtId="0" fontId="9" fillId="5" borderId="38" xfId="0" applyFont="1" applyFill="1" applyBorder="1" applyAlignment="1">
      <alignment horizontal="center" vertical="center"/>
    </xf>
    <xf numFmtId="0" fontId="6" fillId="4" borderId="35" xfId="0" applyFont="1" applyFill="1" applyBorder="1">
      <alignment vertical="center"/>
    </xf>
    <xf numFmtId="0" fontId="9" fillId="4" borderId="37" xfId="0" applyFont="1" applyFill="1" applyBorder="1" applyAlignment="1">
      <alignment horizontal="center" vertical="center"/>
    </xf>
    <xf numFmtId="0" fontId="9" fillId="4" borderId="38" xfId="0" applyFont="1" applyFill="1" applyBorder="1" applyAlignment="1">
      <alignment horizontal="center" vertical="center"/>
    </xf>
    <xf numFmtId="0" fontId="9" fillId="3" borderId="0" xfId="0" applyFont="1" applyFill="1" applyBorder="1" applyAlignment="1">
      <alignment horizontal="center" vertical="center"/>
    </xf>
    <xf numFmtId="0" fontId="9" fillId="3" borderId="36" xfId="0" applyFont="1" applyFill="1" applyBorder="1" applyAlignment="1">
      <alignment horizontal="center" vertical="center"/>
    </xf>
    <xf numFmtId="0" fontId="6" fillId="9" borderId="23" xfId="0" applyFont="1" applyFill="1" applyBorder="1" applyAlignment="1">
      <alignment horizontal="left" vertical="center"/>
    </xf>
    <xf numFmtId="0" fontId="6" fillId="9" borderId="12" xfId="0" applyFont="1" applyFill="1" applyBorder="1" applyAlignment="1">
      <alignment horizontal="center" vertical="center"/>
    </xf>
    <xf numFmtId="0" fontId="6" fillId="9" borderId="39" xfId="0" applyFont="1" applyFill="1" applyBorder="1" applyAlignment="1">
      <alignment horizontal="center" vertical="center"/>
    </xf>
    <xf numFmtId="14" fontId="6" fillId="3" borderId="17" xfId="0" applyNumberFormat="1" applyFont="1" applyFill="1" applyBorder="1" applyAlignment="1">
      <alignment horizontal="center" vertical="center"/>
    </xf>
    <xf numFmtId="14" fontId="6" fillId="3" borderId="26" xfId="0" applyNumberFormat="1" applyFont="1" applyFill="1" applyBorder="1" applyAlignment="1">
      <alignment horizontal="center" vertical="center"/>
    </xf>
    <xf numFmtId="0" fontId="9" fillId="9" borderId="12" xfId="0" applyFont="1" applyFill="1" applyBorder="1" applyAlignment="1">
      <alignment horizontal="center" vertical="center"/>
    </xf>
    <xf numFmtId="0" fontId="9" fillId="9" borderId="39" xfId="0" applyFont="1" applyFill="1" applyBorder="1" applyAlignment="1">
      <alignment horizontal="center" vertical="center"/>
    </xf>
    <xf numFmtId="0" fontId="9" fillId="3" borderId="22" xfId="0" applyFont="1" applyFill="1" applyBorder="1">
      <alignment vertical="center"/>
    </xf>
    <xf numFmtId="0" fontId="9" fillId="3" borderId="17" xfId="0" applyFont="1" applyFill="1" applyBorder="1" applyAlignment="1">
      <alignment horizontal="center" vertical="center"/>
    </xf>
    <xf numFmtId="0" fontId="9" fillId="3" borderId="26" xfId="0" applyFont="1" applyFill="1" applyBorder="1" applyAlignment="1">
      <alignment horizontal="center" vertical="center"/>
    </xf>
    <xf numFmtId="43" fontId="10" fillId="3" borderId="0" xfId="4" applyFont="1" applyFill="1" applyBorder="1" applyAlignment="1">
      <alignment horizontal="center" vertical="center"/>
    </xf>
    <xf numFmtId="43" fontId="10" fillId="3" borderId="36" xfId="4" applyFont="1" applyFill="1" applyBorder="1" applyAlignment="1">
      <alignment horizontal="center" vertical="center"/>
    </xf>
    <xf numFmtId="0" fontId="6" fillId="3" borderId="27" xfId="0" applyFont="1" applyFill="1" applyBorder="1">
      <alignment vertical="center"/>
    </xf>
    <xf numFmtId="0" fontId="5" fillId="4" borderId="1" xfId="3" applyFont="1" applyFill="1" applyBorder="1" applyAlignment="1" applyProtection="1">
      <alignment horizontal="left" vertical="center"/>
      <protection locked="0"/>
    </xf>
    <xf numFmtId="14" fontId="9" fillId="0" borderId="5" xfId="3" applyNumberFormat="1" applyFont="1" applyBorder="1" applyAlignment="1" applyProtection="1">
      <alignment horizontal="center" vertical="center"/>
      <protection locked="0"/>
    </xf>
    <xf numFmtId="0" fontId="6" fillId="2" borderId="40" xfId="3" applyFont="1" applyFill="1" applyBorder="1" applyAlignment="1" applyProtection="1">
      <alignment horizontal="center" vertical="center" wrapText="1"/>
      <protection locked="0"/>
    </xf>
    <xf numFmtId="0" fontId="6" fillId="2" borderId="41" xfId="3" applyFont="1" applyFill="1" applyBorder="1" applyAlignment="1" applyProtection="1">
      <alignment horizontal="center" vertical="center"/>
      <protection locked="0"/>
    </xf>
    <xf numFmtId="0" fontId="9" fillId="3" borderId="42" xfId="3" applyFont="1" applyFill="1" applyBorder="1" applyAlignment="1" applyProtection="1">
      <alignment horizontal="center" vertical="center" wrapText="1"/>
      <protection locked="0"/>
    </xf>
    <xf numFmtId="0" fontId="10" fillId="3" borderId="42" xfId="3" applyFont="1" applyFill="1" applyBorder="1" applyAlignment="1" applyProtection="1">
      <alignment horizontal="center" vertical="center" wrapText="1"/>
      <protection locked="0"/>
    </xf>
    <xf numFmtId="0" fontId="1" fillId="0" borderId="0" xfId="3" applyBorder="1" applyAlignment="1" applyProtection="1">
      <alignment horizontal="center" vertical="center"/>
      <protection locked="0"/>
    </xf>
    <xf numFmtId="0" fontId="6" fillId="2" borderId="42" xfId="3" applyFont="1" applyFill="1" applyBorder="1" applyAlignment="1" applyProtection="1">
      <alignment horizontal="center" vertical="center"/>
      <protection locked="0"/>
    </xf>
    <xf numFmtId="43" fontId="10" fillId="0" borderId="5" xfId="4" applyFont="1" applyBorder="1" applyAlignment="1" applyProtection="1">
      <alignment horizontal="center" vertical="center"/>
      <protection locked="0"/>
    </xf>
    <xf numFmtId="43" fontId="10" fillId="0" borderId="43" xfId="4" applyFont="1" applyBorder="1" applyAlignment="1" applyProtection="1">
      <alignment horizontal="center" vertical="center"/>
      <protection locked="0"/>
    </xf>
    <xf numFmtId="0" fontId="11" fillId="4" borderId="4" xfId="3" applyFont="1" applyFill="1" applyBorder="1" applyAlignment="1" applyProtection="1">
      <alignment horizontal="center" vertical="center"/>
      <protection locked="0"/>
    </xf>
    <xf numFmtId="0" fontId="11" fillId="4" borderId="9" xfId="3" applyFont="1" applyFill="1" applyBorder="1" applyAlignment="1" applyProtection="1">
      <alignment horizontal="center" vertical="center"/>
      <protection locked="0"/>
    </xf>
    <xf numFmtId="0" fontId="9" fillId="3" borderId="27" xfId="2" applyNumberFormat="1" applyFont="1" applyFill="1" applyBorder="1" applyAlignment="1" applyProtection="1"/>
    <xf numFmtId="0" fontId="6" fillId="8" borderId="21" xfId="0" applyFont="1" applyFill="1" applyBorder="1">
      <alignment vertical="center"/>
    </xf>
    <xf numFmtId="0" fontId="6" fillId="9" borderId="36" xfId="0" applyFont="1" applyFill="1" applyBorder="1">
      <alignment vertical="center"/>
    </xf>
    <xf numFmtId="43" fontId="7" fillId="5" borderId="0" xfId="4" applyFont="1" applyFill="1" applyBorder="1" applyAlignment="1">
      <alignment horizontal="center" vertical="center"/>
    </xf>
    <xf numFmtId="43" fontId="7" fillId="5" borderId="36" xfId="4" applyFont="1" applyFill="1" applyBorder="1" applyAlignment="1">
      <alignment horizontal="center" vertical="center"/>
    </xf>
    <xf numFmtId="0" fontId="6" fillId="4" borderId="35" xfId="0" applyFont="1" applyFill="1" applyBorder="1" applyAlignment="1">
      <alignment horizontal="center" vertical="center"/>
    </xf>
    <xf numFmtId="43" fontId="7" fillId="4" borderId="37" xfId="4" applyFont="1" applyFill="1" applyBorder="1" applyAlignment="1">
      <alignment horizontal="center" vertical="center"/>
    </xf>
    <xf numFmtId="43" fontId="7" fillId="4" borderId="38" xfId="4" applyFont="1" applyFill="1" applyBorder="1" applyAlignment="1">
      <alignment horizontal="center" vertical="center"/>
    </xf>
    <xf numFmtId="43" fontId="10" fillId="4" borderId="37" xfId="4" applyFont="1" applyFill="1" applyBorder="1" applyAlignment="1">
      <alignment horizontal="center" vertical="center"/>
    </xf>
    <xf numFmtId="43" fontId="10" fillId="4" borderId="38" xfId="4" applyFont="1" applyFill="1" applyBorder="1" applyAlignment="1">
      <alignment horizontal="center" vertical="center"/>
    </xf>
    <xf numFmtId="0" fontId="6" fillId="5" borderId="35" xfId="0" applyFont="1" applyFill="1" applyBorder="1">
      <alignment vertical="center"/>
    </xf>
    <xf numFmtId="43" fontId="10" fillId="5" borderId="37" xfId="4" applyFont="1" applyFill="1" applyBorder="1" applyAlignment="1">
      <alignment horizontal="center" vertical="center"/>
    </xf>
    <xf numFmtId="43" fontId="10" fillId="5" borderId="38" xfId="4" applyFont="1" applyFill="1" applyBorder="1" applyAlignment="1">
      <alignment horizontal="center" vertical="center"/>
    </xf>
    <xf numFmtId="43" fontId="7" fillId="5" borderId="37" xfId="4" applyFont="1" applyFill="1" applyBorder="1" applyAlignment="1">
      <alignment horizontal="center" vertical="center"/>
    </xf>
    <xf numFmtId="43" fontId="7" fillId="5" borderId="38" xfId="4" applyFont="1" applyFill="1" applyBorder="1" applyAlignment="1">
      <alignment horizontal="center" vertical="center"/>
    </xf>
    <xf numFmtId="0" fontId="0" fillId="3" borderId="0" xfId="0" applyFill="1">
      <alignment vertical="center"/>
    </xf>
    <xf numFmtId="0" fontId="0" fillId="3" borderId="27" xfId="0" applyFill="1" applyBorder="1">
      <alignment vertical="center"/>
    </xf>
    <xf numFmtId="0" fontId="0" fillId="3" borderId="0" xfId="0" applyFill="1" applyBorder="1">
      <alignment vertical="center"/>
    </xf>
    <xf numFmtId="0" fontId="0" fillId="3" borderId="36" xfId="0" applyFill="1" applyBorder="1">
      <alignment vertical="center"/>
    </xf>
    <xf numFmtId="0" fontId="0" fillId="3" borderId="22" xfId="0" applyFill="1" applyBorder="1">
      <alignment vertical="center"/>
    </xf>
    <xf numFmtId="0" fontId="0" fillId="3" borderId="17" xfId="0" applyFill="1" applyBorder="1">
      <alignment vertical="center"/>
    </xf>
    <xf numFmtId="0" fontId="0" fillId="3" borderId="26" xfId="0" applyFill="1" applyBorder="1">
      <alignment vertical="center"/>
    </xf>
    <xf numFmtId="0" fontId="6" fillId="13" borderId="24" xfId="3" applyFont="1" applyFill="1" applyBorder="1" applyAlignment="1" applyProtection="1">
      <alignment horizontal="left" vertical="center"/>
      <protection locked="0"/>
    </xf>
    <xf numFmtId="0" fontId="6" fillId="13" borderId="32" xfId="3" applyFont="1" applyFill="1" applyBorder="1" applyAlignment="1" applyProtection="1">
      <alignment horizontal="left" vertical="center"/>
      <protection locked="0"/>
    </xf>
    <xf numFmtId="0" fontId="9" fillId="0" borderId="10" xfId="3" applyFont="1" applyFill="1" applyBorder="1" applyAlignment="1" applyProtection="1">
      <alignment horizontal="left" vertical="center" wrapText="1"/>
      <protection locked="0"/>
    </xf>
    <xf numFmtId="0" fontId="9" fillId="0" borderId="28" xfId="3" applyFont="1" applyFill="1" applyBorder="1" applyAlignment="1" applyProtection="1">
      <alignment horizontal="left" vertical="center" wrapText="1"/>
      <protection locked="0"/>
    </xf>
    <xf numFmtId="0" fontId="9" fillId="0" borderId="32" xfId="3" applyFont="1" applyFill="1" applyBorder="1" applyAlignment="1" applyProtection="1">
      <alignment horizontal="left" vertical="center" wrapText="1"/>
      <protection locked="0"/>
    </xf>
    <xf numFmtId="0" fontId="9" fillId="3" borderId="4" xfId="3" applyFont="1" applyFill="1" applyBorder="1" applyAlignment="1" applyProtection="1">
      <alignment horizontal="left" vertical="center" wrapText="1"/>
      <protection locked="0"/>
    </xf>
    <xf numFmtId="0" fontId="9" fillId="3" borderId="2" xfId="3" applyFont="1" applyFill="1" applyBorder="1" applyAlignment="1" applyProtection="1">
      <alignment horizontal="center" vertical="center" wrapText="1"/>
      <protection locked="0"/>
    </xf>
    <xf numFmtId="0" fontId="9" fillId="3" borderId="2" xfId="3" applyFont="1" applyFill="1" applyBorder="1" applyAlignment="1" applyProtection="1">
      <alignment horizontal="center" vertical="center"/>
      <protection locked="0"/>
    </xf>
    <xf numFmtId="0" fontId="9" fillId="0" borderId="2" xfId="0" applyFont="1" applyBorder="1" applyAlignment="1">
      <alignment horizontal="center" vertical="center"/>
    </xf>
    <xf numFmtId="0" fontId="9" fillId="0" borderId="5" xfId="0" applyFont="1" applyBorder="1" applyAlignment="1">
      <alignment horizontal="center" vertical="center"/>
    </xf>
    <xf numFmtId="0" fontId="9" fillId="3" borderId="5" xfId="3" applyFont="1" applyFill="1" applyBorder="1" applyAlignment="1" applyProtection="1">
      <alignment horizontal="center" vertical="center"/>
      <protection locked="0"/>
    </xf>
    <xf numFmtId="0" fontId="6" fillId="4" borderId="4" xfId="3" applyFont="1" applyFill="1" applyBorder="1" applyAlignment="1" applyProtection="1">
      <alignment horizontal="center" vertical="center"/>
      <protection locked="0"/>
    </xf>
    <xf numFmtId="0" fontId="6" fillId="2" borderId="2" xfId="3" applyFont="1" applyFill="1" applyBorder="1" applyAlignment="1" applyProtection="1">
      <alignment horizontal="center" vertical="center"/>
      <protection locked="0"/>
    </xf>
    <xf numFmtId="0" fontId="6" fillId="2" borderId="5" xfId="3" applyFont="1" applyFill="1" applyBorder="1" applyAlignment="1" applyProtection="1">
      <alignment horizontal="center" vertical="center"/>
      <protection locked="0"/>
    </xf>
    <xf numFmtId="0" fontId="6" fillId="3" borderId="2" xfId="3" applyFont="1" applyFill="1" applyBorder="1" applyAlignment="1" applyProtection="1">
      <alignment horizontal="center" vertical="center"/>
      <protection locked="0"/>
    </xf>
    <xf numFmtId="0" fontId="6" fillId="3" borderId="5" xfId="3" applyFont="1" applyFill="1" applyBorder="1" applyAlignment="1" applyProtection="1">
      <alignment horizontal="center" vertical="center"/>
      <protection locked="0"/>
    </xf>
    <xf numFmtId="0" fontId="9" fillId="0" borderId="2" xfId="3" applyFont="1" applyBorder="1" applyAlignment="1" applyProtection="1">
      <alignment horizontal="center" vertical="center"/>
      <protection locked="0"/>
    </xf>
    <xf numFmtId="0" fontId="9" fillId="0" borderId="5" xfId="3" applyFont="1" applyBorder="1" applyAlignment="1" applyProtection="1">
      <alignment horizontal="center" vertical="center"/>
      <protection locked="0"/>
    </xf>
    <xf numFmtId="0" fontId="9" fillId="0" borderId="2" xfId="3" applyFont="1" applyBorder="1" applyAlignment="1" applyProtection="1">
      <alignment horizontal="left" vertical="center" wrapText="1"/>
      <protection locked="0"/>
    </xf>
    <xf numFmtId="0" fontId="9" fillId="0" borderId="5" xfId="3" applyFont="1" applyBorder="1" applyAlignment="1" applyProtection="1">
      <alignment horizontal="left" vertical="center" wrapText="1"/>
      <protection locked="0"/>
    </xf>
    <xf numFmtId="0" fontId="9" fillId="0" borderId="10" xfId="3" applyFont="1" applyBorder="1" applyAlignment="1" applyProtection="1">
      <alignment horizontal="left" vertical="center"/>
      <protection locked="0"/>
    </xf>
    <xf numFmtId="0" fontId="9" fillId="0" borderId="28" xfId="3" applyFont="1" applyBorder="1" applyAlignment="1" applyProtection="1">
      <alignment horizontal="left" vertical="center"/>
      <protection locked="0"/>
    </xf>
    <xf numFmtId="0" fontId="9" fillId="0" borderId="34" xfId="3" applyFont="1" applyBorder="1" applyAlignment="1" applyProtection="1">
      <alignment horizontal="left" vertical="center"/>
      <protection locked="0"/>
    </xf>
    <xf numFmtId="0" fontId="9" fillId="3" borderId="2" xfId="3" applyFont="1" applyFill="1" applyBorder="1" applyAlignment="1" applyProtection="1">
      <alignment horizontal="left" vertical="center" wrapText="1"/>
      <protection locked="0"/>
    </xf>
    <xf numFmtId="0" fontId="9" fillId="3" borderId="5" xfId="3" applyFont="1" applyFill="1" applyBorder="1" applyAlignment="1" applyProtection="1">
      <alignment horizontal="left" vertical="center" wrapText="1"/>
      <protection locked="0"/>
    </xf>
    <xf numFmtId="0" fontId="6" fillId="0" borderId="2" xfId="3" applyFont="1" applyBorder="1" applyAlignment="1" applyProtection="1">
      <alignment horizontal="center" vertical="center" wrapText="1"/>
      <protection locked="0"/>
    </xf>
    <xf numFmtId="0" fontId="6" fillId="4" borderId="4" xfId="3" applyFont="1" applyFill="1" applyBorder="1" applyAlignment="1" applyProtection="1">
      <alignment horizontal="center" vertical="center" wrapText="1"/>
      <protection locked="0"/>
    </xf>
    <xf numFmtId="0" fontId="9" fillId="0" borderId="10" xfId="3" applyFont="1" applyBorder="1" applyAlignment="1" applyProtection="1">
      <alignment horizontal="left" vertical="center" wrapText="1"/>
      <protection locked="0"/>
    </xf>
    <xf numFmtId="0" fontId="9" fillId="0" borderId="34" xfId="3" applyFont="1" applyBorder="1" applyAlignment="1" applyProtection="1">
      <alignment horizontal="left" vertical="center" wrapText="1"/>
      <protection locked="0"/>
    </xf>
    <xf numFmtId="0" fontId="9" fillId="0" borderId="2" xfId="3" applyFont="1" applyBorder="1" applyAlignment="1" applyProtection="1">
      <alignment horizontal="left" vertical="center"/>
      <protection locked="0"/>
    </xf>
    <xf numFmtId="0" fontId="9" fillId="0" borderId="5" xfId="3" applyFont="1" applyBorder="1" applyAlignment="1" applyProtection="1">
      <alignment horizontal="left" vertical="center"/>
      <protection locked="0"/>
    </xf>
    <xf numFmtId="0" fontId="9" fillId="0" borderId="28" xfId="3" applyFont="1" applyBorder="1" applyAlignment="1" applyProtection="1">
      <alignment horizontal="left" vertical="center" wrapText="1"/>
      <protection locked="0"/>
    </xf>
    <xf numFmtId="0" fontId="9" fillId="0" borderId="4" xfId="0" applyFont="1" applyBorder="1" applyAlignment="1">
      <alignment horizontal="center" vertical="center" wrapText="1"/>
    </xf>
    <xf numFmtId="0" fontId="6" fillId="4" borderId="2" xfId="3" applyFont="1" applyFill="1" applyBorder="1" applyAlignment="1" applyProtection="1">
      <alignment horizontal="center" vertical="center" wrapText="1"/>
      <protection locked="0"/>
    </xf>
    <xf numFmtId="0" fontId="6" fillId="4" borderId="5" xfId="3" applyFont="1" applyFill="1" applyBorder="1" applyAlignment="1" applyProtection="1">
      <alignment horizontal="center" vertical="center" wrapText="1"/>
      <protection locked="0"/>
    </xf>
    <xf numFmtId="0" fontId="9" fillId="3" borderId="10" xfId="3" applyFont="1" applyFill="1" applyBorder="1" applyAlignment="1" applyProtection="1">
      <alignment horizontal="left" vertical="center"/>
      <protection locked="0"/>
    </xf>
    <xf numFmtId="0" fontId="9" fillId="0" borderId="28" xfId="0" applyFont="1" applyBorder="1" applyAlignment="1">
      <alignment horizontal="left" vertical="center"/>
    </xf>
    <xf numFmtId="0" fontId="9" fillId="0" borderId="34" xfId="0" applyFont="1" applyBorder="1" applyAlignment="1">
      <alignment horizontal="left" vertical="center"/>
    </xf>
    <xf numFmtId="0" fontId="5" fillId="4" borderId="4" xfId="3" applyFont="1" applyFill="1" applyBorder="1" applyAlignment="1" applyProtection="1">
      <alignment horizontal="center" vertical="center"/>
      <protection locked="0"/>
    </xf>
    <xf numFmtId="0" fontId="5" fillId="4" borderId="2" xfId="3" applyFont="1" applyFill="1" applyBorder="1" applyAlignment="1" applyProtection="1">
      <alignment horizontal="center" vertical="center"/>
      <protection locked="0"/>
    </xf>
    <xf numFmtId="0" fontId="5" fillId="4" borderId="5" xfId="3" applyFont="1" applyFill="1" applyBorder="1" applyAlignment="1" applyProtection="1">
      <alignment horizontal="center" vertical="center"/>
      <protection locked="0"/>
    </xf>
    <xf numFmtId="0" fontId="6" fillId="7" borderId="4" xfId="3" applyFont="1" applyFill="1" applyBorder="1" applyAlignment="1" applyProtection="1">
      <alignment horizontal="center" vertical="center" wrapText="1"/>
      <protection locked="0"/>
    </xf>
    <xf numFmtId="0" fontId="9" fillId="3" borderId="2" xfId="3" applyFont="1" applyFill="1" applyBorder="1" applyAlignment="1" applyProtection="1">
      <alignment horizontal="left" vertical="center"/>
      <protection locked="0"/>
    </xf>
    <xf numFmtId="0" fontId="9" fillId="0" borderId="2" xfId="0" applyFont="1" applyBorder="1" applyAlignment="1">
      <alignment horizontal="left" vertical="center"/>
    </xf>
    <xf numFmtId="0" fontId="9" fillId="0" borderId="5" xfId="0" applyFont="1" applyBorder="1" applyAlignment="1">
      <alignment horizontal="left" vertical="center"/>
    </xf>
    <xf numFmtId="0" fontId="6" fillId="7" borderId="2" xfId="3" applyFont="1" applyFill="1" applyBorder="1" applyAlignment="1" applyProtection="1">
      <alignment horizontal="center" vertical="center"/>
      <protection locked="0"/>
    </xf>
    <xf numFmtId="0" fontId="6" fillId="7" borderId="5" xfId="3" applyFont="1" applyFill="1" applyBorder="1" applyAlignment="1" applyProtection="1">
      <alignment horizontal="center" vertical="center"/>
      <protection locked="0"/>
    </xf>
    <xf numFmtId="0" fontId="9" fillId="0" borderId="11" xfId="3" applyFont="1" applyBorder="1" applyAlignment="1" applyProtection="1">
      <alignment horizontal="left" vertical="center" wrapText="1"/>
      <protection locked="0"/>
    </xf>
    <xf numFmtId="0" fontId="9" fillId="0" borderId="45" xfId="3" applyFont="1" applyBorder="1" applyAlignment="1" applyProtection="1">
      <alignment horizontal="left" vertical="center" wrapText="1"/>
      <protection locked="0"/>
    </xf>
    <xf numFmtId="0" fontId="9" fillId="0" borderId="46" xfId="3" applyFont="1" applyBorder="1" applyAlignment="1" applyProtection="1">
      <alignment horizontal="left" vertical="center" wrapText="1"/>
      <protection locked="0"/>
    </xf>
    <xf numFmtId="0" fontId="9" fillId="0" borderId="47" xfId="3" applyFont="1" applyBorder="1" applyAlignment="1" applyProtection="1">
      <alignment horizontal="left" vertical="center" wrapText="1"/>
      <protection locked="0"/>
    </xf>
    <xf numFmtId="0" fontId="9" fillId="0" borderId="48" xfId="3" applyFont="1" applyBorder="1" applyAlignment="1" applyProtection="1">
      <alignment horizontal="left" vertical="center" wrapText="1"/>
      <protection locked="0"/>
    </xf>
    <xf numFmtId="0" fontId="9" fillId="0" borderId="49" xfId="3" applyFont="1" applyBorder="1" applyAlignment="1" applyProtection="1">
      <alignment horizontal="left" vertical="center" wrapText="1"/>
      <protection locked="0"/>
    </xf>
    <xf numFmtId="0" fontId="6" fillId="3" borderId="11" xfId="3" applyFont="1" applyFill="1" applyBorder="1" applyAlignment="1" applyProtection="1">
      <alignment horizontal="left" vertical="center" wrapText="1"/>
      <protection locked="0"/>
    </xf>
    <xf numFmtId="0" fontId="10" fillId="3" borderId="45" xfId="3" applyFont="1" applyFill="1" applyBorder="1" applyAlignment="1" applyProtection="1">
      <alignment horizontal="left" vertical="center" wrapText="1"/>
      <protection locked="0"/>
    </xf>
    <xf numFmtId="0" fontId="10" fillId="3" borderId="46" xfId="3" applyFont="1" applyFill="1" applyBorder="1" applyAlignment="1" applyProtection="1">
      <alignment horizontal="left" vertical="center" wrapText="1"/>
      <protection locked="0"/>
    </xf>
    <xf numFmtId="0" fontId="10" fillId="3" borderId="47" xfId="3" applyFont="1" applyFill="1" applyBorder="1" applyAlignment="1" applyProtection="1">
      <alignment horizontal="left" vertical="center" wrapText="1"/>
      <protection locked="0"/>
    </xf>
    <xf numFmtId="0" fontId="10" fillId="3" borderId="48" xfId="3" applyFont="1" applyFill="1" applyBorder="1" applyAlignment="1" applyProtection="1">
      <alignment horizontal="left" vertical="center" wrapText="1"/>
      <protection locked="0"/>
    </xf>
    <xf numFmtId="0" fontId="10" fillId="3" borderId="49" xfId="3" applyFont="1" applyFill="1" applyBorder="1" applyAlignment="1" applyProtection="1">
      <alignment horizontal="left" vertical="center" wrapText="1"/>
      <protection locked="0"/>
    </xf>
    <xf numFmtId="0" fontId="9" fillId="3" borderId="28" xfId="3" applyFont="1" applyFill="1" applyBorder="1" applyAlignment="1" applyProtection="1">
      <alignment horizontal="left" vertical="center"/>
      <protection locked="0"/>
    </xf>
    <xf numFmtId="0" fontId="9" fillId="3" borderId="34" xfId="3" applyFont="1" applyFill="1" applyBorder="1" applyAlignment="1" applyProtection="1">
      <alignment horizontal="left" vertical="center"/>
      <protection locked="0"/>
    </xf>
    <xf numFmtId="0" fontId="5" fillId="4" borderId="24" xfId="3" applyFont="1" applyFill="1" applyBorder="1" applyAlignment="1" applyProtection="1">
      <alignment horizontal="center" vertical="center" wrapText="1"/>
      <protection locked="0"/>
    </xf>
    <xf numFmtId="0" fontId="5" fillId="4" borderId="28" xfId="3" applyFont="1" applyFill="1" applyBorder="1" applyAlignment="1" applyProtection="1">
      <alignment horizontal="center" vertical="center" wrapText="1"/>
      <protection locked="0"/>
    </xf>
    <xf numFmtId="0" fontId="5" fillId="4" borderId="34" xfId="3" applyFont="1" applyFill="1" applyBorder="1" applyAlignment="1" applyProtection="1">
      <alignment horizontal="center" vertical="center" wrapText="1"/>
      <protection locked="0"/>
    </xf>
    <xf numFmtId="0" fontId="6" fillId="2" borderId="2" xfId="3" applyFont="1" applyFill="1" applyBorder="1" applyAlignment="1" applyProtection="1">
      <alignment horizontal="center" vertical="center" wrapText="1"/>
      <protection locked="0"/>
    </xf>
    <xf numFmtId="0" fontId="6" fillId="2" borderId="5" xfId="3" applyFont="1" applyFill="1" applyBorder="1" applyAlignment="1" applyProtection="1">
      <alignment horizontal="center" vertical="center" wrapText="1"/>
      <protection locked="0"/>
    </xf>
    <xf numFmtId="57" fontId="10" fillId="3" borderId="24" xfId="3" applyNumberFormat="1" applyFont="1" applyFill="1" applyBorder="1" applyAlignment="1" applyProtection="1">
      <alignment horizontal="center" vertical="center" wrapText="1" shrinkToFit="1"/>
      <protection locked="0"/>
    </xf>
    <xf numFmtId="57" fontId="10" fillId="3" borderId="32" xfId="3" applyNumberFormat="1" applyFont="1" applyFill="1" applyBorder="1" applyAlignment="1" applyProtection="1">
      <alignment horizontal="center" vertical="center" wrapText="1" shrinkToFit="1"/>
      <protection locked="0"/>
    </xf>
    <xf numFmtId="0" fontId="9" fillId="3" borderId="2" xfId="3" applyFont="1" applyFill="1" applyBorder="1" applyAlignment="1" applyProtection="1">
      <alignment horizontal="center" vertical="center" wrapText="1" shrinkToFit="1"/>
      <protection locked="0"/>
    </xf>
    <xf numFmtId="0" fontId="9" fillId="3" borderId="5" xfId="3" applyFont="1" applyFill="1" applyBorder="1" applyAlignment="1" applyProtection="1">
      <alignment horizontal="center" vertical="center" wrapText="1" shrinkToFit="1"/>
      <protection locked="0"/>
    </xf>
    <xf numFmtId="0" fontId="9" fillId="3" borderId="2" xfId="3" applyFont="1" applyFill="1" applyBorder="1" applyAlignment="1" applyProtection="1">
      <alignment horizontal="left" vertical="center" wrapText="1"/>
    </xf>
    <xf numFmtId="0" fontId="9" fillId="3" borderId="5" xfId="3" applyFont="1" applyFill="1" applyBorder="1" applyAlignment="1" applyProtection="1">
      <alignment horizontal="left" vertical="center" wrapText="1"/>
    </xf>
    <xf numFmtId="0" fontId="6" fillId="2" borderId="24" xfId="3" applyFont="1" applyFill="1" applyBorder="1" applyAlignment="1" applyProtection="1">
      <alignment horizontal="center" vertical="center"/>
      <protection locked="0"/>
    </xf>
    <xf numFmtId="0" fontId="6" fillId="2" borderId="32" xfId="3" applyFont="1" applyFill="1" applyBorder="1" applyAlignment="1" applyProtection="1">
      <alignment horizontal="center" vertical="center"/>
      <protection locked="0"/>
    </xf>
    <xf numFmtId="10" fontId="9" fillId="0" borderId="11" xfId="3" applyNumberFormat="1" applyFont="1" applyBorder="1" applyAlignment="1" applyProtection="1">
      <alignment horizontal="left" vertical="center" wrapText="1"/>
      <protection locked="0"/>
    </xf>
    <xf numFmtId="10" fontId="9" fillId="0" borderId="45" xfId="3" applyNumberFormat="1" applyFont="1" applyBorder="1" applyAlignment="1" applyProtection="1">
      <alignment horizontal="left" vertical="center" wrapText="1"/>
      <protection locked="0"/>
    </xf>
    <xf numFmtId="10" fontId="9" fillId="0" borderId="46" xfId="3" applyNumberFormat="1" applyFont="1" applyBorder="1" applyAlignment="1" applyProtection="1">
      <alignment horizontal="left" vertical="center" wrapText="1"/>
      <protection locked="0"/>
    </xf>
    <xf numFmtId="10" fontId="9" fillId="0" borderId="50" xfId="3" applyNumberFormat="1" applyFont="1" applyBorder="1" applyAlignment="1" applyProtection="1">
      <alignment horizontal="left" vertical="center" wrapText="1"/>
      <protection locked="0"/>
    </xf>
    <xf numFmtId="10" fontId="9" fillId="0" borderId="0" xfId="3" applyNumberFormat="1" applyFont="1" applyBorder="1" applyAlignment="1" applyProtection="1">
      <alignment horizontal="left" vertical="center" wrapText="1"/>
      <protection locked="0"/>
    </xf>
    <xf numFmtId="10" fontId="9" fillId="0" borderId="36" xfId="3" applyNumberFormat="1" applyFont="1" applyBorder="1" applyAlignment="1" applyProtection="1">
      <alignment horizontal="left" vertical="center" wrapText="1"/>
      <protection locked="0"/>
    </xf>
    <xf numFmtId="10" fontId="9" fillId="0" borderId="51" xfId="3" applyNumberFormat="1" applyFont="1" applyBorder="1" applyAlignment="1" applyProtection="1">
      <alignment horizontal="left" vertical="center" wrapText="1"/>
      <protection locked="0"/>
    </xf>
    <xf numFmtId="10" fontId="9" fillId="0" borderId="17" xfId="3" applyNumberFormat="1" applyFont="1" applyBorder="1" applyAlignment="1" applyProtection="1">
      <alignment horizontal="left" vertical="center" wrapText="1"/>
      <protection locked="0"/>
    </xf>
    <xf numFmtId="10" fontId="9" fillId="0" borderId="26" xfId="3" applyNumberFormat="1" applyFont="1" applyBorder="1" applyAlignment="1" applyProtection="1">
      <alignment horizontal="left" vertical="center" wrapText="1"/>
      <protection locked="0"/>
    </xf>
    <xf numFmtId="0" fontId="9" fillId="3" borderId="10" xfId="3" applyFont="1" applyFill="1" applyBorder="1" applyAlignment="1" applyProtection="1">
      <alignment horizontal="left" vertical="center" wrapText="1"/>
      <protection locked="0"/>
    </xf>
    <xf numFmtId="0" fontId="9" fillId="3" borderId="28" xfId="3" applyFont="1" applyFill="1" applyBorder="1" applyAlignment="1" applyProtection="1">
      <alignment horizontal="left" vertical="center" wrapText="1"/>
      <protection locked="0"/>
    </xf>
    <xf numFmtId="0" fontId="9" fillId="3" borderId="32" xfId="3" applyFont="1" applyFill="1" applyBorder="1" applyAlignment="1" applyProtection="1">
      <alignment horizontal="left" vertical="center" wrapText="1"/>
      <protection locked="0"/>
    </xf>
    <xf numFmtId="0" fontId="10" fillId="3" borderId="2" xfId="3" applyFont="1" applyFill="1" applyBorder="1" applyAlignment="1" applyProtection="1">
      <alignment horizontal="center" vertical="center" wrapText="1"/>
      <protection locked="0"/>
    </xf>
    <xf numFmtId="0" fontId="9" fillId="0" borderId="2" xfId="3" applyFont="1" applyBorder="1" applyAlignment="1" applyProtection="1">
      <alignment horizontal="center" vertical="center" wrapText="1"/>
      <protection locked="0"/>
    </xf>
    <xf numFmtId="0" fontId="9" fillId="0" borderId="5" xfId="3" applyFont="1" applyBorder="1" applyAlignment="1" applyProtection="1">
      <alignment horizontal="center" vertical="center" wrapText="1"/>
      <protection locked="0"/>
    </xf>
    <xf numFmtId="0" fontId="6" fillId="0" borderId="2" xfId="3" applyFont="1" applyBorder="1" applyAlignment="1" applyProtection="1">
      <alignment horizontal="center" vertical="center"/>
      <protection locked="0"/>
    </xf>
    <xf numFmtId="0" fontId="9" fillId="0" borderId="6" xfId="3" applyFont="1" applyBorder="1" applyAlignment="1" applyProtection="1">
      <alignment horizontal="center" vertical="center" wrapText="1"/>
      <protection locked="0"/>
    </xf>
    <xf numFmtId="0" fontId="9" fillId="0" borderId="29" xfId="3" applyFont="1" applyBorder="1" applyAlignment="1" applyProtection="1">
      <alignment horizontal="center" vertical="center" wrapText="1"/>
      <protection locked="0"/>
    </xf>
    <xf numFmtId="0" fontId="4" fillId="4" borderId="58" xfId="3" applyFont="1" applyFill="1" applyBorder="1" applyAlignment="1" applyProtection="1">
      <alignment horizontal="center" vertical="center"/>
      <protection locked="0"/>
    </xf>
    <xf numFmtId="0" fontId="4" fillId="4" borderId="59" xfId="3" applyFont="1" applyFill="1" applyBorder="1" applyAlignment="1" applyProtection="1">
      <alignment horizontal="center" vertical="center"/>
      <protection locked="0"/>
    </xf>
    <xf numFmtId="0" fontId="4" fillId="4" borderId="60" xfId="3" applyFont="1" applyFill="1" applyBorder="1" applyAlignment="1" applyProtection="1">
      <alignment horizontal="center" vertical="center"/>
      <protection locked="0"/>
    </xf>
    <xf numFmtId="0" fontId="9" fillId="3" borderId="5" xfId="3" applyFont="1" applyFill="1" applyBorder="1" applyAlignment="1" applyProtection="1">
      <alignment horizontal="center" vertical="center" wrapText="1"/>
      <protection locked="0"/>
    </xf>
    <xf numFmtId="0" fontId="9" fillId="0" borderId="2" xfId="3" applyFont="1" applyFill="1" applyBorder="1" applyAlignment="1" applyProtection="1">
      <alignment horizontal="center" vertical="center" wrapText="1"/>
      <protection locked="0"/>
    </xf>
    <xf numFmtId="0" fontId="9" fillId="0" borderId="5" xfId="3" applyFont="1" applyFill="1" applyBorder="1" applyAlignment="1" applyProtection="1">
      <alignment horizontal="center" vertical="center" wrapText="1"/>
      <protection locked="0"/>
    </xf>
    <xf numFmtId="0" fontId="10" fillId="3" borderId="5" xfId="3" applyFont="1" applyFill="1" applyBorder="1" applyAlignment="1" applyProtection="1">
      <alignment horizontal="center" vertical="center" wrapText="1"/>
      <protection locked="0"/>
    </xf>
    <xf numFmtId="0" fontId="6" fillId="2" borderId="24" xfId="3" applyFont="1" applyFill="1" applyBorder="1" applyAlignment="1" applyProtection="1">
      <alignment horizontal="center" vertical="center" wrapText="1"/>
      <protection locked="0"/>
    </xf>
    <xf numFmtId="0" fontId="6" fillId="2" borderId="32" xfId="3" applyFont="1" applyFill="1" applyBorder="1" applyAlignment="1" applyProtection="1">
      <alignment horizontal="center" vertical="center" wrapText="1"/>
      <protection locked="0"/>
    </xf>
    <xf numFmtId="0" fontId="4" fillId="4" borderId="24" xfId="3" applyFont="1" applyFill="1" applyBorder="1" applyAlignment="1" applyProtection="1">
      <alignment horizontal="center" vertical="center"/>
      <protection locked="0"/>
    </xf>
    <xf numFmtId="0" fontId="4" fillId="4" borderId="28" xfId="3" applyFont="1" applyFill="1" applyBorder="1" applyAlignment="1" applyProtection="1">
      <alignment horizontal="center" vertical="center"/>
      <protection locked="0"/>
    </xf>
    <xf numFmtId="0" fontId="4" fillId="4" borderId="34" xfId="3" applyFont="1" applyFill="1" applyBorder="1" applyAlignment="1" applyProtection="1">
      <alignment horizontal="center" vertical="center"/>
      <protection locked="0"/>
    </xf>
    <xf numFmtId="0" fontId="1" fillId="0" borderId="35" xfId="3" applyBorder="1" applyAlignment="1" applyProtection="1">
      <alignment horizontal="center" vertical="center"/>
      <protection locked="0"/>
    </xf>
    <xf numFmtId="0" fontId="1" fillId="0" borderId="37" xfId="3" applyBorder="1" applyAlignment="1" applyProtection="1">
      <alignment horizontal="center" vertical="center"/>
      <protection locked="0"/>
    </xf>
    <xf numFmtId="0" fontId="1" fillId="0" borderId="38" xfId="3" applyBorder="1" applyAlignment="1" applyProtection="1">
      <alignment horizontal="center" vertical="center"/>
      <protection locked="0"/>
    </xf>
    <xf numFmtId="0" fontId="3" fillId="2" borderId="7" xfId="3" applyFont="1" applyFill="1" applyBorder="1" applyAlignment="1" applyProtection="1">
      <alignment horizontal="center" vertical="center"/>
      <protection locked="0"/>
    </xf>
    <xf numFmtId="0" fontId="3" fillId="2" borderId="41" xfId="3" applyFont="1" applyFill="1" applyBorder="1" applyAlignment="1" applyProtection="1">
      <alignment horizontal="center" vertical="center"/>
      <protection locked="0"/>
    </xf>
    <xf numFmtId="0" fontId="5" fillId="4" borderId="24" xfId="3" applyFont="1" applyFill="1" applyBorder="1" applyAlignment="1" applyProtection="1">
      <alignment horizontal="center" vertical="center"/>
      <protection locked="0"/>
    </xf>
    <xf numFmtId="0" fontId="5" fillId="4" borderId="28" xfId="3" applyFont="1" applyFill="1" applyBorder="1" applyAlignment="1" applyProtection="1">
      <alignment horizontal="center" vertical="center"/>
      <protection locked="0"/>
    </xf>
    <xf numFmtId="0" fontId="5" fillId="4" borderId="34" xfId="3" applyFont="1" applyFill="1" applyBorder="1" applyAlignment="1" applyProtection="1">
      <alignment horizontal="center" vertical="center"/>
      <protection locked="0"/>
    </xf>
    <xf numFmtId="0" fontId="9" fillId="0" borderId="52" xfId="3" applyFont="1" applyBorder="1" applyAlignment="1" applyProtection="1">
      <alignment horizontal="left" vertical="center" wrapText="1"/>
      <protection locked="0"/>
    </xf>
    <xf numFmtId="0" fontId="9" fillId="0" borderId="27" xfId="3" applyFont="1" applyBorder="1" applyAlignment="1" applyProtection="1">
      <alignment horizontal="left" vertical="center" wrapText="1"/>
      <protection locked="0"/>
    </xf>
    <xf numFmtId="0" fontId="9" fillId="0" borderId="0" xfId="3" applyFont="1" applyBorder="1" applyAlignment="1" applyProtection="1">
      <alignment horizontal="left" vertical="center" wrapText="1"/>
      <protection locked="0"/>
    </xf>
    <xf numFmtId="0" fontId="9" fillId="0" borderId="36" xfId="3" applyFont="1" applyBorder="1" applyAlignment="1" applyProtection="1">
      <alignment horizontal="left" vertical="center" wrapText="1"/>
      <protection locked="0"/>
    </xf>
    <xf numFmtId="0" fontId="9" fillId="0" borderId="53" xfId="3" applyFont="1" applyBorder="1" applyAlignment="1" applyProtection="1">
      <alignment horizontal="left" vertical="center" wrapText="1"/>
      <protection locked="0"/>
    </xf>
    <xf numFmtId="0" fontId="9" fillId="5" borderId="52" xfId="3" applyFont="1" applyFill="1" applyBorder="1" applyAlignment="1" applyProtection="1">
      <alignment horizontal="left" vertical="center" wrapText="1"/>
      <protection locked="0"/>
    </xf>
    <xf numFmtId="0" fontId="9" fillId="5" borderId="45" xfId="3" applyFont="1" applyFill="1" applyBorder="1" applyAlignment="1" applyProtection="1">
      <alignment horizontal="left" vertical="center" wrapText="1"/>
      <protection locked="0"/>
    </xf>
    <xf numFmtId="0" fontId="9" fillId="5" borderId="46" xfId="3" applyFont="1" applyFill="1" applyBorder="1" applyAlignment="1" applyProtection="1">
      <alignment horizontal="left" vertical="center" wrapText="1"/>
      <protection locked="0"/>
    </xf>
    <xf numFmtId="0" fontId="9" fillId="5" borderId="27" xfId="3" applyFont="1" applyFill="1" applyBorder="1" applyAlignment="1" applyProtection="1">
      <alignment horizontal="left" vertical="center" wrapText="1"/>
      <protection locked="0"/>
    </xf>
    <xf numFmtId="0" fontId="9" fillId="5" borderId="0" xfId="3" applyFont="1" applyFill="1" applyBorder="1" applyAlignment="1" applyProtection="1">
      <alignment horizontal="left" vertical="center" wrapText="1"/>
      <protection locked="0"/>
    </xf>
    <xf numFmtId="0" fontId="9" fillId="5" borderId="36" xfId="3" applyFont="1" applyFill="1" applyBorder="1" applyAlignment="1" applyProtection="1">
      <alignment horizontal="left" vertical="center" wrapText="1"/>
      <protection locked="0"/>
    </xf>
    <xf numFmtId="0" fontId="9" fillId="5" borderId="22" xfId="3" applyFont="1" applyFill="1" applyBorder="1" applyAlignment="1" applyProtection="1">
      <alignment horizontal="left" vertical="center" wrapText="1"/>
      <protection locked="0"/>
    </xf>
    <xf numFmtId="0" fontId="9" fillId="5" borderId="17" xfId="3" applyFont="1" applyFill="1" applyBorder="1" applyAlignment="1" applyProtection="1">
      <alignment horizontal="left" vertical="center" wrapText="1"/>
      <protection locked="0"/>
    </xf>
    <xf numFmtId="0" fontId="9" fillId="5" borderId="26" xfId="3" applyFont="1" applyFill="1" applyBorder="1" applyAlignment="1" applyProtection="1">
      <alignment horizontal="left" vertical="center" wrapText="1"/>
      <protection locked="0"/>
    </xf>
    <xf numFmtId="0" fontId="5" fillId="3" borderId="52" xfId="3" applyFont="1" applyFill="1" applyBorder="1" applyAlignment="1" applyProtection="1">
      <alignment horizontal="center" vertical="center" wrapText="1"/>
      <protection locked="0"/>
    </xf>
    <xf numFmtId="0" fontId="5" fillId="3" borderId="45" xfId="3" applyFont="1" applyFill="1" applyBorder="1" applyAlignment="1" applyProtection="1">
      <alignment horizontal="center" vertical="center" wrapText="1"/>
      <protection locked="0"/>
    </xf>
    <xf numFmtId="0" fontId="5" fillId="3" borderId="46" xfId="3" applyFont="1" applyFill="1" applyBorder="1" applyAlignment="1" applyProtection="1">
      <alignment horizontal="center" vertical="center" wrapText="1"/>
      <protection locked="0"/>
    </xf>
    <xf numFmtId="0" fontId="5" fillId="3" borderId="27" xfId="3" applyFont="1" applyFill="1" applyBorder="1" applyAlignment="1" applyProtection="1">
      <alignment horizontal="center" vertical="center" wrapText="1"/>
      <protection locked="0"/>
    </xf>
    <xf numFmtId="0" fontId="5" fillId="3" borderId="0" xfId="3" applyFont="1" applyFill="1" applyBorder="1" applyAlignment="1" applyProtection="1">
      <alignment horizontal="center" vertical="center" wrapText="1"/>
      <protection locked="0"/>
    </xf>
    <xf numFmtId="0" fontId="5" fillId="3" borderId="36" xfId="3" applyFont="1" applyFill="1" applyBorder="1" applyAlignment="1" applyProtection="1">
      <alignment horizontal="center" vertical="center" wrapText="1"/>
      <protection locked="0"/>
    </xf>
    <xf numFmtId="0" fontId="5" fillId="3" borderId="53" xfId="3" applyFont="1" applyFill="1" applyBorder="1" applyAlignment="1" applyProtection="1">
      <alignment horizontal="center" vertical="center" wrapText="1"/>
      <protection locked="0"/>
    </xf>
    <xf numFmtId="0" fontId="5" fillId="3" borderId="48" xfId="3" applyFont="1" applyFill="1" applyBorder="1" applyAlignment="1" applyProtection="1">
      <alignment horizontal="center" vertical="center" wrapText="1"/>
      <protection locked="0"/>
    </xf>
    <xf numFmtId="0" fontId="5" fillId="3" borderId="49" xfId="3" applyFont="1" applyFill="1" applyBorder="1" applyAlignment="1" applyProtection="1">
      <alignment horizontal="center" vertical="center" wrapText="1"/>
      <protection locked="0"/>
    </xf>
    <xf numFmtId="0" fontId="6" fillId="9" borderId="4" xfId="3" applyFont="1" applyFill="1" applyBorder="1" applyAlignment="1" applyProtection="1">
      <alignment horizontal="center" vertical="center" wrapText="1"/>
      <protection locked="0"/>
    </xf>
    <xf numFmtId="0" fontId="6" fillId="0" borderId="2" xfId="3" applyFont="1" applyFill="1" applyBorder="1" applyAlignment="1" applyProtection="1">
      <alignment horizontal="center" vertical="center"/>
      <protection locked="0"/>
    </xf>
    <xf numFmtId="0" fontId="6" fillId="4" borderId="31" xfId="3" applyFont="1" applyFill="1" applyBorder="1" applyAlignment="1" applyProtection="1">
      <alignment horizontal="center" vertical="center"/>
      <protection locked="0"/>
    </xf>
    <xf numFmtId="0" fontId="6" fillId="4" borderId="9" xfId="3" applyFont="1" applyFill="1" applyBorder="1" applyAlignment="1" applyProtection="1">
      <alignment horizontal="center" vertical="center"/>
      <protection locked="0"/>
    </xf>
    <xf numFmtId="0" fontId="6" fillId="13" borderId="4" xfId="3" applyFont="1" applyFill="1" applyBorder="1" applyAlignment="1" applyProtection="1">
      <alignment horizontal="center" vertical="center"/>
      <protection locked="0"/>
    </xf>
    <xf numFmtId="43" fontId="6" fillId="0" borderId="2" xfId="4" applyNumberFormat="1" applyFont="1" applyBorder="1" applyAlignment="1">
      <alignment horizontal="center" vertical="center" wrapText="1"/>
    </xf>
    <xf numFmtId="0" fontId="6" fillId="5" borderId="24" xfId="3" applyFont="1" applyFill="1" applyBorder="1" applyAlignment="1" applyProtection="1">
      <alignment horizontal="center" vertical="center"/>
      <protection locked="0"/>
    </xf>
    <xf numFmtId="0" fontId="6" fillId="5" borderId="32" xfId="3" applyFont="1" applyFill="1" applyBorder="1" applyAlignment="1" applyProtection="1">
      <alignment horizontal="center" vertical="center"/>
      <protection locked="0"/>
    </xf>
    <xf numFmtId="0" fontId="4" fillId="4" borderId="58" xfId="3" applyFont="1" applyFill="1" applyBorder="1" applyAlignment="1" applyProtection="1">
      <alignment horizontal="center" vertical="center" wrapText="1"/>
      <protection locked="0"/>
    </xf>
    <xf numFmtId="0" fontId="4" fillId="4" borderId="59" xfId="3" applyFont="1" applyFill="1" applyBorder="1" applyAlignment="1" applyProtection="1">
      <alignment horizontal="center" vertical="center" wrapText="1"/>
      <protection locked="0"/>
    </xf>
    <xf numFmtId="0" fontId="4" fillId="4" borderId="60" xfId="3" applyFont="1" applyFill="1" applyBorder="1" applyAlignment="1" applyProtection="1">
      <alignment horizontal="center" vertical="center" wrapText="1"/>
      <protection locked="0"/>
    </xf>
    <xf numFmtId="0" fontId="9" fillId="0" borderId="10" xfId="3" applyFont="1" applyFill="1" applyBorder="1" applyAlignment="1" applyProtection="1">
      <alignment horizontal="left" vertical="center"/>
      <protection locked="0"/>
    </xf>
    <xf numFmtId="0" fontId="9" fillId="0" borderId="28" xfId="3" applyFont="1" applyFill="1" applyBorder="1" applyAlignment="1" applyProtection="1">
      <alignment horizontal="left" vertical="center"/>
      <protection locked="0"/>
    </xf>
    <xf numFmtId="0" fontId="9" fillId="0" borderId="34" xfId="3" applyFont="1" applyFill="1" applyBorder="1" applyAlignment="1" applyProtection="1">
      <alignment horizontal="left" vertical="center"/>
      <protection locked="0"/>
    </xf>
    <xf numFmtId="0" fontId="19" fillId="4" borderId="4" xfId="3" applyFont="1" applyFill="1" applyBorder="1" applyAlignment="1" applyProtection="1">
      <alignment horizontal="center" vertical="center"/>
      <protection locked="0"/>
    </xf>
    <xf numFmtId="0" fontId="6" fillId="4" borderId="2" xfId="3" applyFont="1" applyFill="1" applyBorder="1" applyAlignment="1" applyProtection="1">
      <alignment horizontal="center" vertical="center"/>
      <protection locked="0"/>
    </xf>
    <xf numFmtId="0" fontId="6" fillId="4" borderId="5" xfId="3" applyFont="1" applyFill="1" applyBorder="1" applyAlignment="1" applyProtection="1">
      <alignment horizontal="center" vertical="center"/>
      <protection locked="0"/>
    </xf>
    <xf numFmtId="0" fontId="6" fillId="4" borderId="30" xfId="3" applyFont="1" applyFill="1" applyBorder="1" applyAlignment="1" applyProtection="1">
      <alignment horizontal="center" vertical="center"/>
      <protection locked="0"/>
    </xf>
    <xf numFmtId="178" fontId="10" fillId="0" borderId="10" xfId="3" applyNumberFormat="1" applyFont="1" applyBorder="1" applyAlignment="1" applyProtection="1">
      <alignment horizontal="center" vertical="center"/>
      <protection locked="0"/>
    </xf>
    <xf numFmtId="178" fontId="10" fillId="0" borderId="28" xfId="3" applyNumberFormat="1" applyFont="1" applyBorder="1" applyAlignment="1" applyProtection="1">
      <alignment horizontal="center" vertical="center"/>
      <protection locked="0"/>
    </xf>
    <xf numFmtId="178" fontId="10" fillId="0" borderId="32" xfId="3" applyNumberFormat="1" applyFont="1" applyBorder="1" applyAlignment="1" applyProtection="1">
      <alignment horizontal="center" vertical="center"/>
      <protection locked="0"/>
    </xf>
    <xf numFmtId="0" fontId="6" fillId="5" borderId="8" xfId="3" applyFont="1" applyFill="1" applyBorder="1" applyAlignment="1" applyProtection="1">
      <alignment horizontal="center" vertical="center"/>
      <protection locked="0"/>
    </xf>
    <xf numFmtId="0" fontId="6" fillId="5" borderId="14" xfId="3" applyFont="1" applyFill="1" applyBorder="1" applyAlignment="1" applyProtection="1">
      <alignment horizontal="center" vertical="center"/>
      <protection locked="0"/>
    </xf>
    <xf numFmtId="0" fontId="6" fillId="5" borderId="3" xfId="3" applyFont="1" applyFill="1" applyBorder="1" applyAlignment="1" applyProtection="1">
      <alignment horizontal="center" vertical="center"/>
      <protection locked="0"/>
    </xf>
    <xf numFmtId="178" fontId="9" fillId="0" borderId="11" xfId="3" applyNumberFormat="1" applyFont="1" applyBorder="1" applyAlignment="1" applyProtection="1">
      <alignment horizontal="center" vertical="center"/>
      <protection locked="0"/>
    </xf>
    <xf numFmtId="178" fontId="9" fillId="0" borderId="45" xfId="3" applyNumberFormat="1" applyFont="1" applyBorder="1" applyAlignment="1" applyProtection="1">
      <alignment horizontal="center" vertical="center"/>
      <protection locked="0"/>
    </xf>
    <xf numFmtId="178" fontId="9" fillId="0" borderId="46" xfId="3" applyNumberFormat="1" applyFont="1" applyBorder="1" applyAlignment="1" applyProtection="1">
      <alignment horizontal="center" vertical="center"/>
      <protection locked="0"/>
    </xf>
    <xf numFmtId="178" fontId="9" fillId="0" borderId="50" xfId="3" applyNumberFormat="1" applyFont="1" applyBorder="1" applyAlignment="1" applyProtection="1">
      <alignment horizontal="center" vertical="center"/>
      <protection locked="0"/>
    </xf>
    <xf numFmtId="178" fontId="9" fillId="0" borderId="0" xfId="3" applyNumberFormat="1" applyFont="1" applyBorder="1" applyAlignment="1" applyProtection="1">
      <alignment horizontal="center" vertical="center"/>
      <protection locked="0"/>
    </xf>
    <xf numFmtId="178" fontId="9" fillId="0" borderId="36" xfId="3" applyNumberFormat="1" applyFont="1" applyBorder="1" applyAlignment="1" applyProtection="1">
      <alignment horizontal="center" vertical="center"/>
      <protection locked="0"/>
    </xf>
    <xf numFmtId="178" fontId="9" fillId="0" borderId="47" xfId="3" applyNumberFormat="1" applyFont="1" applyBorder="1" applyAlignment="1" applyProtection="1">
      <alignment horizontal="center" vertical="center"/>
      <protection locked="0"/>
    </xf>
    <xf numFmtId="178" fontId="9" fillId="0" borderId="48" xfId="3" applyNumberFormat="1" applyFont="1" applyBorder="1" applyAlignment="1" applyProtection="1">
      <alignment horizontal="center" vertical="center"/>
      <protection locked="0"/>
    </xf>
    <xf numFmtId="178" fontId="9" fillId="0" borderId="49" xfId="3" applyNumberFormat="1" applyFont="1" applyBorder="1" applyAlignment="1" applyProtection="1">
      <alignment horizontal="center" vertical="center"/>
      <protection locked="0"/>
    </xf>
    <xf numFmtId="0" fontId="6" fillId="4" borderId="62" xfId="3" applyFont="1" applyFill="1" applyBorder="1" applyAlignment="1" applyProtection="1">
      <alignment horizontal="center" vertical="center"/>
      <protection locked="0"/>
    </xf>
    <xf numFmtId="0" fontId="6" fillId="4" borderId="9" xfId="3" applyFont="1" applyFill="1" applyBorder="1" applyAlignment="1" applyProtection="1">
      <alignment horizontal="center" vertical="center" wrapText="1"/>
      <protection locked="0"/>
    </xf>
    <xf numFmtId="0" fontId="9" fillId="0" borderId="51" xfId="3" applyFont="1" applyBorder="1" applyAlignment="1" applyProtection="1">
      <alignment horizontal="left" vertical="center" wrapText="1"/>
      <protection locked="0"/>
    </xf>
    <xf numFmtId="0" fontId="9" fillId="0" borderId="17" xfId="3" applyFont="1" applyBorder="1" applyAlignment="1" applyProtection="1">
      <alignment horizontal="left" vertical="center" wrapText="1"/>
      <protection locked="0"/>
    </xf>
    <xf numFmtId="0" fontId="9" fillId="0" borderId="26" xfId="3" applyFont="1" applyBorder="1" applyAlignment="1" applyProtection="1">
      <alignment horizontal="left" vertical="center" wrapText="1"/>
      <protection locked="0"/>
    </xf>
    <xf numFmtId="0" fontId="4" fillId="4" borderId="25" xfId="3" applyFont="1" applyFill="1" applyBorder="1" applyAlignment="1" applyProtection="1">
      <alignment horizontal="center" vertical="center"/>
      <protection locked="0"/>
    </xf>
    <xf numFmtId="0" fontId="4" fillId="4" borderId="7" xfId="3" applyFont="1" applyFill="1" applyBorder="1" applyAlignment="1" applyProtection="1">
      <alignment horizontal="center" vertical="center"/>
      <protection locked="0"/>
    </xf>
    <xf numFmtId="0" fontId="4" fillId="4" borderId="41" xfId="3" applyFont="1" applyFill="1" applyBorder="1" applyAlignment="1" applyProtection="1">
      <alignment horizontal="center" vertical="center"/>
      <protection locked="0"/>
    </xf>
    <xf numFmtId="178" fontId="9" fillId="3" borderId="11" xfId="3" applyNumberFormat="1" applyFont="1" applyFill="1" applyBorder="1" applyAlignment="1" applyProtection="1">
      <alignment horizontal="left" vertical="center" wrapText="1"/>
      <protection locked="0"/>
    </xf>
    <xf numFmtId="178" fontId="9" fillId="3" borderId="45" xfId="3" applyNumberFormat="1" applyFont="1" applyFill="1" applyBorder="1" applyAlignment="1" applyProtection="1">
      <alignment horizontal="left" vertical="center" wrapText="1"/>
      <protection locked="0"/>
    </xf>
    <xf numFmtId="178" fontId="9" fillId="3" borderId="46" xfId="3" applyNumberFormat="1" applyFont="1" applyFill="1" applyBorder="1" applyAlignment="1" applyProtection="1">
      <alignment horizontal="left" vertical="center" wrapText="1"/>
      <protection locked="0"/>
    </xf>
    <xf numFmtId="178" fontId="9" fillId="3" borderId="47" xfId="3" applyNumberFormat="1" applyFont="1" applyFill="1" applyBorder="1" applyAlignment="1" applyProtection="1">
      <alignment horizontal="left" vertical="center" wrapText="1"/>
      <protection locked="0"/>
    </xf>
    <xf numFmtId="178" fontId="9" fillId="3" borderId="48" xfId="3" applyNumberFormat="1" applyFont="1" applyFill="1" applyBorder="1" applyAlignment="1" applyProtection="1">
      <alignment horizontal="left" vertical="center" wrapText="1"/>
      <protection locked="0"/>
    </xf>
    <xf numFmtId="178" fontId="9" fillId="3" borderId="49" xfId="3" applyNumberFormat="1" applyFont="1" applyFill="1" applyBorder="1" applyAlignment="1" applyProtection="1">
      <alignment horizontal="left" vertical="center" wrapText="1"/>
      <protection locked="0"/>
    </xf>
    <xf numFmtId="0" fontId="9" fillId="3" borderId="31" xfId="3" applyFont="1" applyFill="1" applyBorder="1" applyAlignment="1" applyProtection="1">
      <alignment horizontal="left" vertical="center" wrapText="1"/>
      <protection locked="0"/>
    </xf>
    <xf numFmtId="0" fontId="9" fillId="3" borderId="30" xfId="3" applyFont="1" applyFill="1" applyBorder="1" applyAlignment="1" applyProtection="1">
      <alignment horizontal="left" vertical="center" wrapText="1"/>
      <protection locked="0"/>
    </xf>
    <xf numFmtId="0" fontId="6" fillId="4" borderId="52" xfId="3" applyFont="1" applyFill="1" applyBorder="1" applyAlignment="1" applyProtection="1">
      <alignment horizontal="center" vertical="center"/>
      <protection locked="0"/>
    </xf>
    <xf numFmtId="0" fontId="6" fillId="4" borderId="53" xfId="3" applyFont="1" applyFill="1" applyBorder="1" applyAlignment="1" applyProtection="1">
      <alignment horizontal="center" vertical="center"/>
      <protection locked="0"/>
    </xf>
    <xf numFmtId="0" fontId="6" fillId="3" borderId="10" xfId="3" applyFont="1" applyFill="1" applyBorder="1" applyAlignment="1" applyProtection="1">
      <alignment horizontal="center" vertical="center"/>
      <protection locked="0"/>
    </xf>
    <xf numFmtId="0" fontId="6" fillId="3" borderId="28" xfId="3" applyFont="1" applyFill="1" applyBorder="1" applyAlignment="1" applyProtection="1">
      <alignment horizontal="center" vertical="center"/>
      <protection locked="0"/>
    </xf>
    <xf numFmtId="0" fontId="6" fillId="3" borderId="32" xfId="3" applyFont="1" applyFill="1" applyBorder="1" applyAlignment="1" applyProtection="1">
      <alignment horizontal="center" vertical="center"/>
      <protection locked="0"/>
    </xf>
    <xf numFmtId="0" fontId="9" fillId="0" borderId="32" xfId="3" applyFont="1" applyBorder="1" applyAlignment="1" applyProtection="1">
      <alignment horizontal="left" vertical="center" wrapText="1"/>
      <protection locked="0"/>
    </xf>
    <xf numFmtId="0" fontId="9" fillId="0" borderId="50" xfId="3" applyFont="1" applyBorder="1" applyAlignment="1" applyProtection="1">
      <alignment horizontal="left" vertical="center" wrapText="1"/>
      <protection locked="0"/>
    </xf>
    <xf numFmtId="0" fontId="6" fillId="2" borderId="4" xfId="3" applyFont="1" applyFill="1" applyBorder="1" applyAlignment="1" applyProtection="1">
      <alignment horizontal="center" vertical="center" wrapText="1"/>
      <protection locked="0"/>
    </xf>
    <xf numFmtId="0" fontId="9" fillId="3" borderId="11" xfId="3" applyFont="1" applyFill="1" applyBorder="1" applyAlignment="1" applyProtection="1">
      <alignment horizontal="left" vertical="center" wrapText="1"/>
      <protection locked="0"/>
    </xf>
    <xf numFmtId="0" fontId="9" fillId="3" borderId="45" xfId="3" applyFont="1" applyFill="1" applyBorder="1" applyAlignment="1" applyProtection="1">
      <alignment horizontal="left" vertical="center" wrapText="1"/>
      <protection locked="0"/>
    </xf>
    <xf numFmtId="0" fontId="9" fillId="3" borderId="46" xfId="3" applyFont="1" applyFill="1" applyBorder="1" applyAlignment="1" applyProtection="1">
      <alignment horizontal="left" vertical="center" wrapText="1"/>
      <protection locked="0"/>
    </xf>
    <xf numFmtId="0" fontId="9" fillId="3" borderId="47" xfId="3" applyFont="1" applyFill="1" applyBorder="1" applyAlignment="1" applyProtection="1">
      <alignment horizontal="left" vertical="center" wrapText="1"/>
      <protection locked="0"/>
    </xf>
    <xf numFmtId="0" fontId="9" fillId="3" borderId="48" xfId="3" applyFont="1" applyFill="1" applyBorder="1" applyAlignment="1" applyProtection="1">
      <alignment horizontal="left" vertical="center" wrapText="1"/>
      <protection locked="0"/>
    </xf>
    <xf numFmtId="0" fontId="9" fillId="3" borderId="49" xfId="3" applyFont="1" applyFill="1" applyBorder="1" applyAlignment="1" applyProtection="1">
      <alignment horizontal="left" vertical="center" wrapText="1"/>
      <protection locked="0"/>
    </xf>
    <xf numFmtId="0" fontId="5" fillId="4" borderId="4" xfId="3" applyFont="1" applyFill="1" applyBorder="1" applyAlignment="1" applyProtection="1">
      <alignment horizontal="center" vertical="center" wrapText="1"/>
      <protection locked="0"/>
    </xf>
    <xf numFmtId="0" fontId="5" fillId="4" borderId="2" xfId="3" applyFont="1" applyFill="1" applyBorder="1" applyAlignment="1" applyProtection="1">
      <alignment horizontal="center" vertical="center" wrapText="1"/>
      <protection locked="0"/>
    </xf>
    <xf numFmtId="0" fontId="5" fillId="4" borderId="5" xfId="3" applyFont="1" applyFill="1" applyBorder="1" applyAlignment="1" applyProtection="1">
      <alignment horizontal="center" vertical="center" wrapText="1"/>
      <protection locked="0"/>
    </xf>
    <xf numFmtId="0" fontId="9" fillId="0" borderId="54" xfId="3" applyFont="1" applyBorder="1" applyAlignment="1" applyProtection="1">
      <alignment horizontal="left" vertical="center" wrapText="1"/>
      <protection locked="0"/>
    </xf>
    <xf numFmtId="0" fontId="9" fillId="0" borderId="20" xfId="3" applyFont="1" applyBorder="1" applyAlignment="1" applyProtection="1">
      <alignment horizontal="left" vertical="center" wrapText="1"/>
      <protection locked="0"/>
    </xf>
    <xf numFmtId="0" fontId="9" fillId="0" borderId="55" xfId="3" applyFont="1" applyBorder="1" applyAlignment="1" applyProtection="1">
      <alignment horizontal="left" vertical="center" wrapText="1"/>
      <protection locked="0"/>
    </xf>
    <xf numFmtId="0" fontId="6" fillId="3" borderId="11" xfId="3" applyFont="1" applyFill="1" applyBorder="1" applyAlignment="1" applyProtection="1">
      <alignment horizontal="center" vertical="center"/>
      <protection locked="0"/>
    </xf>
    <xf numFmtId="0" fontId="6" fillId="3" borderId="45" xfId="3" applyFont="1" applyFill="1" applyBorder="1" applyAlignment="1" applyProtection="1">
      <alignment horizontal="center" vertical="center"/>
      <protection locked="0"/>
    </xf>
    <xf numFmtId="0" fontId="6" fillId="3" borderId="46" xfId="3" applyFont="1" applyFill="1" applyBorder="1" applyAlignment="1" applyProtection="1">
      <alignment horizontal="center" vertical="center"/>
      <protection locked="0"/>
    </xf>
    <xf numFmtId="0" fontId="6" fillId="3" borderId="50" xfId="3" applyFont="1" applyFill="1" applyBorder="1" applyAlignment="1" applyProtection="1">
      <alignment horizontal="center" vertical="center"/>
      <protection locked="0"/>
    </xf>
    <xf numFmtId="0" fontId="6" fillId="3" borderId="0" xfId="3" applyFont="1" applyFill="1" applyBorder="1" applyAlignment="1" applyProtection="1">
      <alignment horizontal="center" vertical="center"/>
      <protection locked="0"/>
    </xf>
    <xf numFmtId="0" fontId="6" fillId="3" borderId="36" xfId="3" applyFont="1" applyFill="1" applyBorder="1" applyAlignment="1" applyProtection="1">
      <alignment horizontal="center" vertical="center"/>
      <protection locked="0"/>
    </xf>
    <xf numFmtId="0" fontId="6" fillId="3" borderId="47" xfId="3" applyFont="1" applyFill="1" applyBorder="1" applyAlignment="1" applyProtection="1">
      <alignment horizontal="center" vertical="center"/>
      <protection locked="0"/>
    </xf>
    <xf numFmtId="0" fontId="6" fillId="3" borderId="48" xfId="3" applyFont="1" applyFill="1" applyBorder="1" applyAlignment="1" applyProtection="1">
      <alignment horizontal="center" vertical="center"/>
      <protection locked="0"/>
    </xf>
    <xf numFmtId="0" fontId="6" fillId="3" borderId="49" xfId="3" applyFont="1" applyFill="1" applyBorder="1" applyAlignment="1" applyProtection="1">
      <alignment horizontal="center" vertical="center"/>
      <protection locked="0"/>
    </xf>
    <xf numFmtId="0" fontId="6" fillId="4" borderId="31" xfId="3" applyFont="1" applyFill="1" applyBorder="1" applyAlignment="1" applyProtection="1">
      <alignment horizontal="center" vertical="center" wrapText="1"/>
      <protection locked="0"/>
    </xf>
    <xf numFmtId="0" fontId="6" fillId="4" borderId="62" xfId="3" applyFont="1" applyFill="1" applyBorder="1" applyAlignment="1" applyProtection="1">
      <alignment horizontal="center" vertical="center" wrapText="1"/>
      <protection locked="0"/>
    </xf>
    <xf numFmtId="0" fontId="6" fillId="4" borderId="30" xfId="3" applyFont="1" applyFill="1" applyBorder="1" applyAlignment="1" applyProtection="1">
      <alignment horizontal="center" vertical="center" wrapText="1"/>
      <protection locked="0"/>
    </xf>
    <xf numFmtId="0" fontId="6" fillId="3" borderId="11" xfId="3" applyFont="1" applyFill="1" applyBorder="1" applyAlignment="1" applyProtection="1">
      <alignment horizontal="center" vertical="center" wrapText="1"/>
      <protection locked="0"/>
    </xf>
    <xf numFmtId="0" fontId="6" fillId="3" borderId="45" xfId="3" applyFont="1" applyFill="1" applyBorder="1" applyAlignment="1" applyProtection="1">
      <alignment horizontal="center" vertical="center" wrapText="1"/>
      <protection locked="0"/>
    </xf>
    <xf numFmtId="0" fontId="6" fillId="3" borderId="46" xfId="3" applyFont="1" applyFill="1" applyBorder="1" applyAlignment="1" applyProtection="1">
      <alignment horizontal="center" vertical="center" wrapText="1"/>
      <protection locked="0"/>
    </xf>
    <xf numFmtId="0" fontId="6" fillId="3" borderId="50" xfId="3" applyFont="1" applyFill="1" applyBorder="1" applyAlignment="1" applyProtection="1">
      <alignment horizontal="center" vertical="center" wrapText="1"/>
      <protection locked="0"/>
    </xf>
    <xf numFmtId="0" fontId="6" fillId="3" borderId="0" xfId="3" applyFont="1" applyFill="1" applyBorder="1" applyAlignment="1" applyProtection="1">
      <alignment horizontal="center" vertical="center" wrapText="1"/>
      <protection locked="0"/>
    </xf>
    <xf numFmtId="0" fontId="6" fillId="3" borderId="36" xfId="3" applyFont="1" applyFill="1" applyBorder="1" applyAlignment="1" applyProtection="1">
      <alignment horizontal="center" vertical="center" wrapText="1"/>
      <protection locked="0"/>
    </xf>
    <xf numFmtId="0" fontId="6" fillId="3" borderId="47" xfId="3" applyFont="1" applyFill="1" applyBorder="1" applyAlignment="1" applyProtection="1">
      <alignment horizontal="center" vertical="center" wrapText="1"/>
      <protection locked="0"/>
    </xf>
    <xf numFmtId="0" fontId="6" fillId="3" borderId="48" xfId="3" applyFont="1" applyFill="1" applyBorder="1" applyAlignment="1" applyProtection="1">
      <alignment horizontal="center" vertical="center" wrapText="1"/>
      <protection locked="0"/>
    </xf>
    <xf numFmtId="0" fontId="6" fillId="3" borderId="49" xfId="3" applyFont="1" applyFill="1" applyBorder="1" applyAlignment="1" applyProtection="1">
      <alignment horizontal="center" vertical="center" wrapText="1"/>
      <protection locked="0"/>
    </xf>
    <xf numFmtId="0" fontId="10" fillId="3" borderId="33" xfId="3" applyFont="1" applyFill="1" applyBorder="1" applyAlignment="1" applyProtection="1">
      <alignment horizontal="left" vertical="center" wrapText="1"/>
      <protection locked="0"/>
    </xf>
    <xf numFmtId="0" fontId="10" fillId="3" borderId="50" xfId="3" applyFont="1" applyFill="1" applyBorder="1" applyAlignment="1" applyProtection="1">
      <alignment horizontal="left" vertical="center" wrapText="1"/>
      <protection locked="0"/>
    </xf>
    <xf numFmtId="0" fontId="10" fillId="3" borderId="56" xfId="3" applyFont="1" applyFill="1" applyBorder="1" applyAlignment="1" applyProtection="1">
      <alignment horizontal="left" vertical="center" wrapText="1"/>
      <protection locked="0"/>
    </xf>
    <xf numFmtId="0" fontId="10" fillId="3" borderId="57" xfId="3" applyFont="1" applyFill="1" applyBorder="1" applyAlignment="1" applyProtection="1">
      <alignment horizontal="left" vertical="center" wrapText="1"/>
      <protection locked="0"/>
    </xf>
    <xf numFmtId="0" fontId="9" fillId="0" borderId="2" xfId="3" applyFont="1" applyFill="1" applyBorder="1" applyAlignment="1" applyProtection="1">
      <alignment horizontal="left" vertical="center" wrapText="1"/>
      <protection locked="0"/>
    </xf>
    <xf numFmtId="0" fontId="9" fillId="0" borderId="5" xfId="3" applyFont="1" applyFill="1" applyBorder="1" applyAlignment="1" applyProtection="1">
      <alignment horizontal="left" vertical="center" wrapText="1"/>
      <protection locked="0"/>
    </xf>
    <xf numFmtId="0" fontId="5" fillId="4" borderId="25" xfId="3" applyFont="1" applyFill="1" applyBorder="1" applyAlignment="1" applyProtection="1">
      <alignment horizontal="center" vertical="center" wrapText="1"/>
      <protection locked="0"/>
    </xf>
    <xf numFmtId="0" fontId="5" fillId="4" borderId="7" xfId="3" applyFont="1" applyFill="1" applyBorder="1" applyAlignment="1" applyProtection="1">
      <alignment horizontal="center" vertical="center" wrapText="1"/>
      <protection locked="0"/>
    </xf>
    <xf numFmtId="0" fontId="5" fillId="4" borderId="41" xfId="3" applyFont="1" applyFill="1" applyBorder="1" applyAlignment="1" applyProtection="1">
      <alignment horizontal="center" vertical="center" wrapText="1"/>
      <protection locked="0"/>
    </xf>
    <xf numFmtId="57" fontId="10" fillId="3" borderId="9" xfId="3" applyNumberFormat="1" applyFont="1" applyFill="1" applyBorder="1" applyAlignment="1" applyProtection="1">
      <alignment horizontal="left" vertical="center" wrapText="1" shrinkToFit="1"/>
      <protection locked="0"/>
    </xf>
    <xf numFmtId="0" fontId="10" fillId="3" borderId="6" xfId="3" applyFont="1" applyFill="1" applyBorder="1" applyAlignment="1" applyProtection="1">
      <alignment horizontal="left" vertical="center" wrapText="1" shrinkToFit="1"/>
      <protection locked="0"/>
    </xf>
    <xf numFmtId="0" fontId="9" fillId="3" borderId="6" xfId="3" applyFont="1" applyFill="1" applyBorder="1" applyAlignment="1" applyProtection="1">
      <alignment horizontal="left" vertical="center" wrapText="1" shrinkToFit="1"/>
      <protection locked="0"/>
    </xf>
    <xf numFmtId="0" fontId="9" fillId="3" borderId="29" xfId="3" applyFont="1" applyFill="1" applyBorder="1" applyAlignment="1" applyProtection="1">
      <alignment horizontal="left" vertical="center" wrapText="1" shrinkToFit="1"/>
      <protection locked="0"/>
    </xf>
    <xf numFmtId="0" fontId="3" fillId="4" borderId="25" xfId="3" applyFont="1" applyFill="1" applyBorder="1" applyAlignment="1" applyProtection="1">
      <alignment horizontal="center" vertical="center" wrapText="1"/>
      <protection locked="0"/>
    </xf>
    <xf numFmtId="0" fontId="3" fillId="4" borderId="7" xfId="3" applyFont="1" applyFill="1" applyBorder="1" applyAlignment="1" applyProtection="1">
      <alignment horizontal="center" vertical="center" wrapText="1"/>
      <protection locked="0"/>
    </xf>
    <xf numFmtId="0" fontId="3" fillId="4" borderId="41" xfId="3" applyFont="1" applyFill="1" applyBorder="1" applyAlignment="1" applyProtection="1">
      <alignment horizontal="center" vertical="center" wrapText="1"/>
      <protection locked="0"/>
    </xf>
    <xf numFmtId="0" fontId="4" fillId="4" borderId="25" xfId="3" applyFont="1" applyFill="1" applyBorder="1" applyAlignment="1" applyProtection="1">
      <alignment horizontal="center" vertical="center" wrapText="1"/>
      <protection locked="0"/>
    </xf>
    <xf numFmtId="0" fontId="4" fillId="4" borderId="7" xfId="3" applyFont="1" applyFill="1" applyBorder="1" applyAlignment="1" applyProtection="1">
      <alignment horizontal="center" vertical="center" wrapText="1"/>
      <protection locked="0"/>
    </xf>
    <xf numFmtId="0" fontId="4" fillId="4" borderId="41" xfId="3" applyFont="1" applyFill="1" applyBorder="1" applyAlignment="1" applyProtection="1">
      <alignment horizontal="center" vertical="center" wrapText="1"/>
      <protection locked="0"/>
    </xf>
    <xf numFmtId="0" fontId="12" fillId="3" borderId="2" xfId="3" applyFont="1" applyFill="1" applyBorder="1" applyAlignment="1" applyProtection="1">
      <alignment horizontal="center" vertical="center" wrapText="1"/>
      <protection locked="0"/>
    </xf>
    <xf numFmtId="43" fontId="9" fillId="3" borderId="10" xfId="4" applyFont="1" applyFill="1" applyBorder="1" applyAlignment="1" applyProtection="1">
      <alignment horizontal="center" vertical="center" wrapText="1"/>
      <protection locked="0"/>
    </xf>
    <xf numFmtId="43" fontId="9" fillId="3" borderId="28" xfId="4" applyFont="1" applyFill="1" applyBorder="1" applyAlignment="1" applyProtection="1">
      <alignment horizontal="center" vertical="center" wrapText="1"/>
      <protection locked="0"/>
    </xf>
    <xf numFmtId="43" fontId="9" fillId="3" borderId="34" xfId="4" applyFont="1" applyFill="1" applyBorder="1" applyAlignment="1" applyProtection="1">
      <alignment horizontal="center" vertical="center" wrapText="1"/>
      <protection locked="0"/>
    </xf>
    <xf numFmtId="0" fontId="6" fillId="0" borderId="5" xfId="3" applyFont="1" applyBorder="1" applyAlignment="1" applyProtection="1">
      <alignment horizontal="center" vertical="center"/>
      <protection locked="0"/>
    </xf>
    <xf numFmtId="49" fontId="6" fillId="4" borderId="4" xfId="0" applyNumberFormat="1" applyFont="1" applyFill="1" applyBorder="1" applyAlignment="1" applyProtection="1">
      <alignment horizontal="center" vertical="center" wrapText="1"/>
      <protection locked="0"/>
    </xf>
    <xf numFmtId="0" fontId="9" fillId="4" borderId="2" xfId="0" applyFont="1" applyFill="1" applyBorder="1" applyAlignment="1" applyProtection="1">
      <alignment horizontal="center" vertical="center" wrapText="1"/>
      <protection locked="0"/>
    </xf>
    <xf numFmtId="0" fontId="9" fillId="4" borderId="5" xfId="0" applyFont="1" applyFill="1" applyBorder="1" applyAlignment="1" applyProtection="1">
      <alignment horizontal="center" vertical="center" wrapText="1"/>
      <protection locked="0"/>
    </xf>
    <xf numFmtId="49" fontId="10" fillId="0" borderId="2" xfId="3" applyNumberFormat="1" applyFont="1" applyFill="1" applyBorder="1" applyAlignment="1" applyProtection="1">
      <alignment horizontal="center" vertical="center" wrapText="1"/>
      <protection locked="0"/>
    </xf>
    <xf numFmtId="49" fontId="9" fillId="0" borderId="2" xfId="3" applyNumberFormat="1" applyFont="1" applyFill="1" applyBorder="1" applyAlignment="1" applyProtection="1">
      <alignment horizontal="center" vertical="center" wrapText="1"/>
      <protection locked="0"/>
    </xf>
    <xf numFmtId="0" fontId="9" fillId="0" borderId="10" xfId="3" applyFont="1" applyBorder="1" applyAlignment="1">
      <alignment horizontal="left" vertical="center"/>
    </xf>
    <xf numFmtId="0" fontId="9" fillId="0" borderId="28" xfId="3" applyFont="1" applyBorder="1" applyAlignment="1">
      <alignment horizontal="left" vertical="center"/>
    </xf>
    <xf numFmtId="0" fontId="9" fillId="0" borderId="34" xfId="3" applyFont="1" applyBorder="1" applyAlignment="1">
      <alignment horizontal="left" vertical="center"/>
    </xf>
    <xf numFmtId="43" fontId="12" fillId="3" borderId="10" xfId="4" applyFont="1" applyFill="1" applyBorder="1" applyAlignment="1" applyProtection="1">
      <alignment horizontal="center" vertical="center" wrapText="1"/>
      <protection locked="0"/>
    </xf>
    <xf numFmtId="43" fontId="12" fillId="3" borderId="32" xfId="4" applyFont="1" applyFill="1" applyBorder="1" applyAlignment="1" applyProtection="1">
      <alignment horizontal="center" vertical="center" wrapText="1"/>
      <protection locked="0"/>
    </xf>
    <xf numFmtId="0" fontId="8" fillId="5" borderId="25" xfId="3" applyFont="1" applyFill="1" applyBorder="1" applyAlignment="1" applyProtection="1">
      <alignment horizontal="center" vertical="center" wrapText="1"/>
      <protection locked="0"/>
    </xf>
    <xf numFmtId="0" fontId="8" fillId="5" borderId="7" xfId="3" applyFont="1" applyFill="1" applyBorder="1" applyAlignment="1" applyProtection="1">
      <alignment horizontal="center" vertical="center" wrapText="1"/>
      <protection locked="0"/>
    </xf>
    <xf numFmtId="0" fontId="8" fillId="5" borderId="41" xfId="3" applyFont="1" applyFill="1" applyBorder="1" applyAlignment="1" applyProtection="1">
      <alignment horizontal="center" vertical="center" wrapText="1"/>
      <protection locked="0"/>
    </xf>
    <xf numFmtId="0" fontId="3" fillId="4" borderId="9" xfId="3" applyFont="1" applyFill="1" applyBorder="1" applyAlignment="1" applyProtection="1">
      <alignment horizontal="center" vertical="center" wrapText="1"/>
      <protection locked="0"/>
    </xf>
    <xf numFmtId="0" fontId="3" fillId="4" borderId="6" xfId="3" applyFont="1" applyFill="1" applyBorder="1" applyAlignment="1" applyProtection="1">
      <alignment horizontal="center" vertical="center" wrapText="1"/>
      <protection locked="0"/>
    </xf>
    <xf numFmtId="0" fontId="3" fillId="4" borderId="29" xfId="3" applyFont="1" applyFill="1" applyBorder="1" applyAlignment="1" applyProtection="1">
      <alignment horizontal="center" vertical="center" wrapText="1"/>
      <protection locked="0"/>
    </xf>
    <xf numFmtId="31" fontId="10" fillId="0" borderId="8" xfId="3" applyNumberFormat="1" applyFont="1" applyBorder="1" applyAlignment="1" applyProtection="1">
      <alignment horizontal="center" vertical="center" wrapText="1"/>
      <protection locked="0"/>
    </xf>
    <xf numFmtId="31" fontId="9" fillId="0" borderId="43" xfId="3" applyNumberFormat="1" applyFont="1" applyBorder="1" applyAlignment="1" applyProtection="1">
      <alignment horizontal="center" vertical="center" wrapText="1"/>
      <protection locked="0"/>
    </xf>
    <xf numFmtId="0" fontId="9" fillId="0" borderId="3" xfId="3" applyFont="1" applyFill="1" applyBorder="1" applyAlignment="1" applyProtection="1">
      <alignment horizontal="center" vertical="center" wrapText="1"/>
      <protection locked="0"/>
    </xf>
    <xf numFmtId="0" fontId="9" fillId="0" borderId="42" xfId="3" applyFont="1" applyFill="1" applyBorder="1" applyAlignment="1" applyProtection="1">
      <alignment horizontal="center" vertical="center" wrapText="1"/>
      <protection locked="0"/>
    </xf>
    <xf numFmtId="57" fontId="10" fillId="3" borderId="4" xfId="3" applyNumberFormat="1" applyFont="1" applyFill="1" applyBorder="1" applyAlignment="1" applyProtection="1">
      <alignment horizontal="left" vertical="center" wrapText="1" shrinkToFit="1"/>
      <protection locked="0"/>
    </xf>
    <xf numFmtId="0" fontId="10" fillId="3" borderId="2" xfId="3" applyFont="1" applyFill="1" applyBorder="1" applyAlignment="1" applyProtection="1">
      <alignment horizontal="left" vertical="center" wrapText="1" shrinkToFit="1"/>
      <protection locked="0"/>
    </xf>
    <xf numFmtId="0" fontId="9" fillId="3" borderId="2" xfId="3" applyFont="1" applyFill="1" applyBorder="1" applyAlignment="1" applyProtection="1">
      <alignment horizontal="left" vertical="center" wrapText="1" shrinkToFit="1"/>
      <protection locked="0"/>
    </xf>
    <xf numFmtId="0" fontId="9" fillId="3" borderId="5" xfId="3" applyFont="1" applyFill="1" applyBorder="1" applyAlignment="1" applyProtection="1">
      <alignment horizontal="left" vertical="center" wrapText="1" shrinkToFit="1"/>
      <protection locked="0"/>
    </xf>
    <xf numFmtId="57" fontId="10" fillId="3" borderId="2" xfId="3" applyNumberFormat="1" applyFont="1" applyFill="1" applyBorder="1" applyAlignment="1" applyProtection="1">
      <alignment horizontal="left" vertical="center" wrapText="1" shrinkToFit="1"/>
      <protection locked="0"/>
    </xf>
    <xf numFmtId="0" fontId="9" fillId="3" borderId="34" xfId="3" applyFont="1" applyFill="1" applyBorder="1" applyAlignment="1" applyProtection="1">
      <alignment horizontal="left" vertical="center" wrapText="1"/>
      <protection locked="0"/>
    </xf>
    <xf numFmtId="179" fontId="9" fillId="0" borderId="2" xfId="3" applyNumberFormat="1" applyFont="1" applyBorder="1" applyAlignment="1" applyProtection="1">
      <alignment horizontal="center" vertical="center"/>
      <protection locked="0"/>
    </xf>
    <xf numFmtId="177" fontId="9" fillId="0" borderId="54" xfId="3" applyNumberFormat="1" applyFont="1" applyFill="1" applyBorder="1" applyAlignment="1" applyProtection="1">
      <alignment horizontal="center" vertical="center"/>
      <protection locked="0"/>
    </xf>
    <xf numFmtId="177" fontId="9" fillId="0" borderId="20" xfId="3" applyNumberFormat="1" applyFont="1" applyFill="1" applyBorder="1" applyAlignment="1" applyProtection="1">
      <alignment horizontal="center" vertical="center"/>
      <protection locked="0"/>
    </xf>
    <xf numFmtId="177" fontId="9" fillId="0" borderId="55" xfId="3" applyNumberFormat="1" applyFont="1" applyFill="1" applyBorder="1" applyAlignment="1" applyProtection="1">
      <alignment horizontal="center" vertical="center"/>
      <protection locked="0"/>
    </xf>
    <xf numFmtId="0" fontId="6" fillId="4" borderId="7" xfId="3" applyFont="1" applyFill="1" applyBorder="1" applyAlignment="1" applyProtection="1">
      <alignment horizontal="center" vertical="center" wrapText="1"/>
      <protection locked="0"/>
    </xf>
    <xf numFmtId="0" fontId="6" fillId="4" borderId="41" xfId="3" applyFont="1" applyFill="1" applyBorder="1" applyAlignment="1" applyProtection="1">
      <alignment horizontal="center" vertical="center" wrapText="1"/>
      <protection locked="0"/>
    </xf>
    <xf numFmtId="0" fontId="9" fillId="3" borderId="54" xfId="3" applyFont="1" applyFill="1" applyBorder="1" applyAlignment="1" applyProtection="1">
      <alignment horizontal="left" vertical="center" wrapText="1"/>
      <protection locked="0"/>
    </xf>
    <xf numFmtId="0" fontId="9" fillId="3" borderId="20" xfId="3" applyFont="1" applyFill="1" applyBorder="1" applyAlignment="1" applyProtection="1">
      <alignment horizontal="left" vertical="center" wrapText="1"/>
      <protection locked="0"/>
    </xf>
    <xf numFmtId="0" fontId="9" fillId="3" borderId="55" xfId="3" applyFont="1" applyFill="1" applyBorder="1" applyAlignment="1" applyProtection="1">
      <alignment horizontal="left" vertical="center" wrapText="1"/>
      <protection locked="0"/>
    </xf>
    <xf numFmtId="0" fontId="1" fillId="4" borderId="7" xfId="3" applyFill="1" applyBorder="1" applyAlignment="1" applyProtection="1">
      <alignment horizontal="center" vertical="center"/>
      <protection locked="0"/>
    </xf>
    <xf numFmtId="0" fontId="1" fillId="4" borderId="41" xfId="3" applyFill="1" applyBorder="1" applyAlignment="1" applyProtection="1">
      <alignment horizontal="center" vertical="center"/>
      <protection locked="0"/>
    </xf>
    <xf numFmtId="0" fontId="6" fillId="0" borderId="11" xfId="3" applyFont="1" applyFill="1" applyBorder="1" applyAlignment="1" applyProtection="1">
      <alignment horizontal="center" vertical="center"/>
      <protection locked="0"/>
    </xf>
    <xf numFmtId="0" fontId="6" fillId="0" borderId="45" xfId="3" applyFont="1" applyFill="1" applyBorder="1" applyAlignment="1" applyProtection="1">
      <alignment horizontal="center" vertical="center"/>
      <protection locked="0"/>
    </xf>
    <xf numFmtId="0" fontId="6" fillId="0" borderId="46" xfId="3" applyFont="1" applyFill="1" applyBorder="1" applyAlignment="1" applyProtection="1">
      <alignment horizontal="center" vertical="center"/>
      <protection locked="0"/>
    </xf>
    <xf numFmtId="0" fontId="6" fillId="0" borderId="47" xfId="3" applyFont="1" applyFill="1" applyBorder="1" applyAlignment="1" applyProtection="1">
      <alignment horizontal="center" vertical="center"/>
      <protection locked="0"/>
    </xf>
    <xf numFmtId="0" fontId="6" fillId="0" borderId="48" xfId="3" applyFont="1" applyFill="1" applyBorder="1" applyAlignment="1" applyProtection="1">
      <alignment horizontal="center" vertical="center"/>
      <protection locked="0"/>
    </xf>
    <xf numFmtId="0" fontId="6" fillId="0" borderId="49" xfId="3" applyFont="1" applyFill="1" applyBorder="1" applyAlignment="1" applyProtection="1">
      <alignment horizontal="center" vertical="center"/>
      <protection locked="0"/>
    </xf>
    <xf numFmtId="0" fontId="9" fillId="0" borderId="54" xfId="3" applyFont="1" applyBorder="1" applyAlignment="1">
      <alignment horizontal="left" vertical="center"/>
    </xf>
    <xf numFmtId="0" fontId="9" fillId="0" borderId="20" xfId="3" applyFont="1" applyBorder="1" applyAlignment="1">
      <alignment horizontal="left" vertical="center"/>
    </xf>
    <xf numFmtId="0" fontId="9" fillId="0" borderId="55" xfId="3" applyFont="1" applyBorder="1" applyAlignment="1">
      <alignment horizontal="left" vertical="center"/>
    </xf>
    <xf numFmtId="0" fontId="1" fillId="0" borderId="15" xfId="3" applyBorder="1" applyAlignment="1">
      <alignment horizontal="center" vertical="center"/>
    </xf>
    <xf numFmtId="0" fontId="11" fillId="3" borderId="15" xfId="3" applyFont="1" applyFill="1" applyBorder="1" applyAlignment="1">
      <alignment horizontal="center" vertical="center"/>
    </xf>
    <xf numFmtId="0" fontId="1" fillId="0" borderId="0" xfId="3" applyAlignment="1" applyProtection="1">
      <alignment horizontal="center" vertical="center"/>
      <protection locked="0"/>
    </xf>
    <xf numFmtId="0" fontId="1" fillId="0" borderId="12" xfId="3" applyBorder="1" applyAlignment="1" applyProtection="1">
      <alignment horizontal="center" vertical="center"/>
      <protection locked="0"/>
    </xf>
    <xf numFmtId="0" fontId="6" fillId="13" borderId="24" xfId="3" applyFont="1" applyFill="1" applyBorder="1" applyAlignment="1" applyProtection="1">
      <alignment horizontal="center" vertical="center"/>
      <protection locked="0"/>
    </xf>
    <xf numFmtId="0" fontId="6" fillId="13" borderId="32" xfId="3" applyFont="1" applyFill="1" applyBorder="1" applyAlignment="1" applyProtection="1">
      <alignment horizontal="center" vertical="center"/>
      <protection locked="0"/>
    </xf>
    <xf numFmtId="0" fontId="6" fillId="2" borderId="8" xfId="3" applyFont="1" applyFill="1" applyBorder="1" applyAlignment="1" applyProtection="1">
      <alignment horizontal="center" vertical="center" wrapText="1"/>
      <protection locked="0"/>
    </xf>
    <xf numFmtId="0" fontId="6" fillId="2" borderId="14" xfId="3" applyFont="1" applyFill="1" applyBorder="1" applyAlignment="1" applyProtection="1">
      <alignment horizontal="center" vertical="center" wrapText="1"/>
      <protection locked="0"/>
    </xf>
    <xf numFmtId="0" fontId="6" fillId="2" borderId="3" xfId="3" applyFont="1" applyFill="1" applyBorder="1" applyAlignment="1" applyProtection="1">
      <alignment horizontal="center" vertical="center" wrapText="1"/>
      <protection locked="0"/>
    </xf>
    <xf numFmtId="0" fontId="9" fillId="0" borderId="11" xfId="3" applyFont="1" applyBorder="1" applyAlignment="1" applyProtection="1">
      <alignment horizontal="center" vertical="center"/>
      <protection locked="0"/>
    </xf>
    <xf numFmtId="0" fontId="9" fillId="0" borderId="45" xfId="3" applyFont="1" applyBorder="1" applyAlignment="1" applyProtection="1">
      <alignment horizontal="center" vertical="center"/>
      <protection locked="0"/>
    </xf>
    <xf numFmtId="0" fontId="9" fillId="0" borderId="46" xfId="3" applyFont="1" applyBorder="1" applyAlignment="1" applyProtection="1">
      <alignment horizontal="center" vertical="center"/>
      <protection locked="0"/>
    </xf>
    <xf numFmtId="0" fontId="9" fillId="0" borderId="50" xfId="3" applyFont="1" applyBorder="1" applyAlignment="1" applyProtection="1">
      <alignment horizontal="center" vertical="center"/>
      <protection locked="0"/>
    </xf>
    <xf numFmtId="0" fontId="9" fillId="0" borderId="0" xfId="3" applyFont="1" applyBorder="1" applyAlignment="1" applyProtection="1">
      <alignment horizontal="center" vertical="center"/>
      <protection locked="0"/>
    </xf>
    <xf numFmtId="0" fontId="9" fillId="0" borderId="36" xfId="3" applyFont="1" applyBorder="1" applyAlignment="1" applyProtection="1">
      <alignment horizontal="center" vertical="center"/>
      <protection locked="0"/>
    </xf>
    <xf numFmtId="0" fontId="9" fillId="0" borderId="47" xfId="3" applyFont="1" applyBorder="1" applyAlignment="1" applyProtection="1">
      <alignment horizontal="center" vertical="center"/>
      <protection locked="0"/>
    </xf>
    <xf numFmtId="0" fontId="9" fillId="0" borderId="48" xfId="3" applyFont="1" applyBorder="1" applyAlignment="1" applyProtection="1">
      <alignment horizontal="center" vertical="center"/>
      <protection locked="0"/>
    </xf>
    <xf numFmtId="0" fontId="9" fillId="0" borderId="49" xfId="3" applyFont="1" applyBorder="1" applyAlignment="1" applyProtection="1">
      <alignment horizontal="center" vertical="center"/>
      <protection locked="0"/>
    </xf>
    <xf numFmtId="0" fontId="5" fillId="3" borderId="52" xfId="3" applyFont="1" applyFill="1" applyBorder="1" applyAlignment="1" applyProtection="1">
      <alignment horizontal="center" vertical="center"/>
      <protection locked="0"/>
    </xf>
    <xf numFmtId="0" fontId="5" fillId="3" borderId="45" xfId="3" applyFont="1" applyFill="1" applyBorder="1" applyAlignment="1" applyProtection="1">
      <alignment horizontal="center" vertical="center"/>
      <protection locked="0"/>
    </xf>
    <xf numFmtId="0" fontId="5" fillId="3" borderId="46" xfId="3" applyFont="1" applyFill="1" applyBorder="1" applyAlignment="1" applyProtection="1">
      <alignment horizontal="center" vertical="center"/>
      <protection locked="0"/>
    </xf>
    <xf numFmtId="0" fontId="5" fillId="3" borderId="22" xfId="3" applyFont="1" applyFill="1" applyBorder="1" applyAlignment="1" applyProtection="1">
      <alignment horizontal="center" vertical="center"/>
      <protection locked="0"/>
    </xf>
    <xf numFmtId="0" fontId="5" fillId="3" borderId="17" xfId="3" applyFont="1" applyFill="1" applyBorder="1" applyAlignment="1" applyProtection="1">
      <alignment horizontal="center" vertical="center"/>
      <protection locked="0"/>
    </xf>
    <xf numFmtId="0" fontId="5" fillId="3" borderId="26" xfId="3" applyFont="1" applyFill="1" applyBorder="1" applyAlignment="1" applyProtection="1">
      <alignment horizontal="center" vertical="center"/>
      <protection locked="0"/>
    </xf>
    <xf numFmtId="0" fontId="6" fillId="13" borderId="19" xfId="3" applyFont="1" applyFill="1" applyBorder="1" applyAlignment="1" applyProtection="1">
      <alignment horizontal="center" vertical="center"/>
      <protection locked="0"/>
    </xf>
    <xf numFmtId="0" fontId="6" fillId="13" borderId="61" xfId="3" applyFont="1" applyFill="1" applyBorder="1" applyAlignment="1" applyProtection="1">
      <alignment horizontal="center" vertical="center"/>
      <protection locked="0"/>
    </xf>
    <xf numFmtId="0" fontId="6" fillId="13" borderId="4" xfId="3" applyFont="1" applyFill="1" applyBorder="1" applyAlignment="1" applyProtection="1">
      <alignment horizontal="left" vertical="center"/>
      <protection locked="0"/>
    </xf>
    <xf numFmtId="0" fontId="1" fillId="0" borderId="24" xfId="3" applyBorder="1" applyAlignment="1" applyProtection="1">
      <alignment horizontal="center" vertical="center"/>
      <protection locked="0"/>
    </xf>
    <xf numFmtId="0" fontId="1" fillId="0" borderId="34" xfId="3" applyBorder="1" applyAlignment="1" applyProtection="1">
      <alignment horizontal="center" vertical="center"/>
      <protection locked="0"/>
    </xf>
    <xf numFmtId="0" fontId="1" fillId="0" borderId="19" xfId="3" applyBorder="1" applyAlignment="1" applyProtection="1">
      <alignment horizontal="center" vertical="center"/>
      <protection locked="0"/>
    </xf>
    <xf numFmtId="0" fontId="1" fillId="0" borderId="55" xfId="3" applyBorder="1" applyAlignment="1" applyProtection="1">
      <alignment horizontal="center" vertical="center"/>
      <protection locked="0"/>
    </xf>
    <xf numFmtId="0" fontId="3" fillId="4" borderId="35" xfId="3" applyFont="1" applyFill="1" applyBorder="1" applyAlignment="1" applyProtection="1">
      <alignment horizontal="center" vertical="center"/>
      <protection locked="0"/>
    </xf>
    <xf numFmtId="0" fontId="3" fillId="4" borderId="37" xfId="3" applyFont="1" applyFill="1" applyBorder="1" applyAlignment="1" applyProtection="1">
      <alignment horizontal="center" vertical="center"/>
      <protection locked="0"/>
    </xf>
    <xf numFmtId="0" fontId="3" fillId="4" borderId="38" xfId="3" applyFont="1" applyFill="1" applyBorder="1" applyAlignment="1" applyProtection="1">
      <alignment horizontal="center" vertical="center"/>
      <protection locked="0"/>
    </xf>
    <xf numFmtId="0" fontId="6" fillId="2" borderId="16" xfId="3" applyFont="1" applyFill="1" applyBorder="1" applyAlignment="1" applyProtection="1">
      <alignment horizontal="center" vertical="center"/>
      <protection locked="0"/>
    </xf>
    <xf numFmtId="0" fontId="14" fillId="0" borderId="16" xfId="0" applyFont="1" applyFill="1" applyBorder="1" applyAlignment="1">
      <alignment horizontal="center" vertical="center"/>
    </xf>
    <xf numFmtId="0" fontId="14" fillId="0" borderId="44" xfId="0" applyFont="1" applyFill="1" applyBorder="1" applyAlignment="1">
      <alignment horizontal="center" vertical="center"/>
    </xf>
    <xf numFmtId="0" fontId="6" fillId="14" borderId="23" xfId="0" applyFont="1" applyFill="1" applyBorder="1" applyAlignment="1">
      <alignment horizontal="center" vertical="center"/>
    </xf>
    <xf numFmtId="0" fontId="6" fillId="14" borderId="12" xfId="0" applyFont="1" applyFill="1" applyBorder="1" applyAlignment="1">
      <alignment horizontal="center" vertical="center"/>
    </xf>
    <xf numFmtId="0" fontId="6" fillId="14" borderId="39" xfId="0" applyFont="1" applyFill="1" applyBorder="1" applyAlignment="1">
      <alignment horizontal="center" vertical="center"/>
    </xf>
    <xf numFmtId="0" fontId="6" fillId="3" borderId="23" xfId="0" applyFont="1" applyFill="1" applyBorder="1" applyAlignment="1">
      <alignment horizontal="center" vertical="center"/>
    </xf>
    <xf numFmtId="0" fontId="6" fillId="3" borderId="12" xfId="0" applyFont="1" applyFill="1" applyBorder="1" applyAlignment="1">
      <alignment horizontal="center" vertical="center"/>
    </xf>
    <xf numFmtId="0" fontId="6" fillId="3" borderId="39" xfId="0" applyFont="1" applyFill="1" applyBorder="1" applyAlignment="1">
      <alignment horizontal="center" vertical="center"/>
    </xf>
    <xf numFmtId="0" fontId="6" fillId="14" borderId="35" xfId="0" applyFont="1" applyFill="1" applyBorder="1" applyAlignment="1">
      <alignment horizontal="center" vertical="center"/>
    </xf>
    <xf numFmtId="0" fontId="6" fillId="14" borderId="37" xfId="0" applyFont="1" applyFill="1" applyBorder="1" applyAlignment="1">
      <alignment horizontal="center" vertical="center"/>
    </xf>
    <xf numFmtId="0" fontId="6" fillId="14" borderId="38" xfId="0" applyFont="1" applyFill="1" applyBorder="1" applyAlignment="1">
      <alignment horizontal="center" vertical="center"/>
    </xf>
    <xf numFmtId="0" fontId="6" fillId="8" borderId="35" xfId="0" applyFont="1" applyFill="1" applyBorder="1" applyAlignment="1">
      <alignment horizontal="center" vertical="center"/>
    </xf>
    <xf numFmtId="0" fontId="6" fillId="8" borderId="37" xfId="0" applyFont="1" applyFill="1" applyBorder="1" applyAlignment="1">
      <alignment horizontal="center" vertical="center"/>
    </xf>
    <xf numFmtId="0" fontId="6" fillId="8" borderId="38" xfId="0" applyFont="1" applyFill="1" applyBorder="1" applyAlignment="1">
      <alignment horizontal="center" vertical="center"/>
    </xf>
    <xf numFmtId="0" fontId="6" fillId="8" borderId="23" xfId="0" applyFont="1" applyFill="1" applyBorder="1" applyAlignment="1">
      <alignment horizontal="center" vertical="center"/>
    </xf>
    <xf numFmtId="0" fontId="6" fillId="8" borderId="12" xfId="0" applyFont="1" applyFill="1" applyBorder="1" applyAlignment="1">
      <alignment horizontal="center" vertical="center"/>
    </xf>
    <xf numFmtId="0" fontId="6" fillId="8" borderId="39" xfId="0" applyFont="1" applyFill="1" applyBorder="1" applyAlignment="1">
      <alignment horizontal="center" vertical="center"/>
    </xf>
    <xf numFmtId="57" fontId="9" fillId="0" borderId="54" xfId="3" applyNumberFormat="1" applyFont="1" applyBorder="1" applyAlignment="1" applyProtection="1">
      <alignment horizontal="left" vertical="center"/>
      <protection locked="0"/>
    </xf>
    <xf numFmtId="57" fontId="9" fillId="0" borderId="20" xfId="3" applyNumberFormat="1" applyFont="1" applyBorder="1" applyAlignment="1" applyProtection="1">
      <alignment horizontal="left" vertical="center"/>
      <protection locked="0"/>
    </xf>
    <xf numFmtId="57" fontId="9" fillId="0" borderId="55" xfId="3" applyNumberFormat="1" applyFont="1" applyBorder="1" applyAlignment="1" applyProtection="1">
      <alignment horizontal="left" vertical="center"/>
      <protection locked="0"/>
    </xf>
    <xf numFmtId="57" fontId="9" fillId="0" borderId="10" xfId="3" applyNumberFormat="1" applyFont="1" applyBorder="1" applyAlignment="1" applyProtection="1">
      <alignment horizontal="left" vertical="center"/>
      <protection locked="0"/>
    </xf>
    <xf numFmtId="57" fontId="9" fillId="0" borderId="28" xfId="3" applyNumberFormat="1" applyFont="1" applyBorder="1" applyAlignment="1" applyProtection="1">
      <alignment horizontal="left" vertical="center"/>
      <protection locked="0"/>
    </xf>
    <xf numFmtId="57" fontId="9" fillId="0" borderId="34" xfId="3" applyNumberFormat="1" applyFont="1" applyBorder="1" applyAlignment="1" applyProtection="1">
      <alignment horizontal="left" vertical="center"/>
      <protection locked="0"/>
    </xf>
    <xf numFmtId="0" fontId="5" fillId="4" borderId="30" xfId="3" applyFont="1" applyFill="1" applyBorder="1" applyAlignment="1" applyProtection="1">
      <alignment horizontal="center" vertical="center"/>
      <protection locked="0"/>
    </xf>
    <xf numFmtId="0" fontId="5" fillId="4" borderId="31" xfId="3" applyFont="1" applyFill="1" applyBorder="1" applyAlignment="1" applyProtection="1">
      <alignment horizontal="center" vertical="center"/>
      <protection locked="0"/>
    </xf>
    <xf numFmtId="0" fontId="9" fillId="3" borderId="5" xfId="3" applyFont="1" applyFill="1" applyBorder="1" applyAlignment="1" applyProtection="1">
      <alignment horizontal="left" vertical="center"/>
      <protection locked="0"/>
    </xf>
    <xf numFmtId="0" fontId="4" fillId="4" borderId="23" xfId="3" applyFont="1" applyFill="1" applyBorder="1" applyAlignment="1" applyProtection="1">
      <alignment horizontal="center" vertical="center"/>
      <protection locked="0"/>
    </xf>
    <xf numFmtId="0" fontId="4" fillId="4" borderId="12" xfId="3" applyFont="1" applyFill="1" applyBorder="1" applyAlignment="1" applyProtection="1">
      <alignment horizontal="center" vertical="center"/>
      <protection locked="0"/>
    </xf>
    <xf numFmtId="0" fontId="4" fillId="4" borderId="39" xfId="3" applyFont="1" applyFill="1" applyBorder="1" applyAlignment="1" applyProtection="1">
      <alignment horizontal="center" vertical="center"/>
      <protection locked="0"/>
    </xf>
    <xf numFmtId="0" fontId="3" fillId="2" borderId="35" xfId="3" applyFont="1" applyFill="1" applyBorder="1" applyAlignment="1" applyProtection="1">
      <alignment horizontal="center" vertical="center"/>
      <protection locked="0"/>
    </xf>
    <xf numFmtId="0" fontId="3" fillId="2" borderId="37" xfId="3" applyFont="1" applyFill="1" applyBorder="1" applyAlignment="1" applyProtection="1">
      <alignment horizontal="center" vertical="center"/>
      <protection locked="0"/>
    </xf>
    <xf numFmtId="0" fontId="3" fillId="2" borderId="38" xfId="3" applyFont="1" applyFill="1" applyBorder="1" applyAlignment="1" applyProtection="1">
      <alignment horizontal="center" vertical="center"/>
      <protection locked="0"/>
    </xf>
    <xf numFmtId="49" fontId="10" fillId="0" borderId="2" xfId="3" applyNumberFormat="1" applyFont="1" applyBorder="1" applyAlignment="1" applyProtection="1">
      <alignment horizontal="center" vertical="center"/>
      <protection locked="0"/>
    </xf>
    <xf numFmtId="49" fontId="10" fillId="0" borderId="5" xfId="3" applyNumberFormat="1" applyFont="1" applyBorder="1" applyAlignment="1" applyProtection="1">
      <alignment horizontal="center" vertical="center"/>
      <protection locked="0"/>
    </xf>
    <xf numFmtId="0" fontId="6" fillId="2" borderId="10" xfId="3" applyFont="1" applyFill="1" applyBorder="1" applyAlignment="1" applyProtection="1">
      <alignment horizontal="center" vertical="center" wrapText="1"/>
      <protection locked="0"/>
    </xf>
    <xf numFmtId="0" fontId="6" fillId="2" borderId="28" xfId="3" applyFont="1" applyFill="1" applyBorder="1" applyAlignment="1" applyProtection="1">
      <alignment horizontal="center" vertical="center" wrapText="1"/>
      <protection locked="0"/>
    </xf>
    <xf numFmtId="0" fontId="6" fillId="2" borderId="34" xfId="3" applyFont="1" applyFill="1" applyBorder="1" applyAlignment="1" applyProtection="1">
      <alignment horizontal="center" vertical="center" wrapText="1"/>
      <protection locked="0"/>
    </xf>
    <xf numFmtId="0" fontId="4" fillId="4" borderId="30" xfId="3" applyFont="1" applyFill="1" applyBorder="1" applyAlignment="1" applyProtection="1">
      <alignment horizontal="center" vertical="center" wrapText="1"/>
      <protection locked="0"/>
    </xf>
    <xf numFmtId="0" fontId="4" fillId="4" borderId="3" xfId="3" applyFont="1" applyFill="1" applyBorder="1" applyAlignment="1" applyProtection="1">
      <alignment horizontal="center" vertical="center" wrapText="1"/>
      <protection locked="0"/>
    </xf>
    <xf numFmtId="0" fontId="4" fillId="4" borderId="42" xfId="3" applyFont="1" applyFill="1" applyBorder="1" applyAlignment="1" applyProtection="1">
      <alignment horizontal="center" vertical="center" wrapText="1"/>
      <protection locked="0"/>
    </xf>
    <xf numFmtId="0" fontId="9" fillId="0" borderId="10" xfId="3" applyFont="1" applyBorder="1" applyAlignment="1" applyProtection="1">
      <alignment horizontal="center" vertical="center" wrapText="1"/>
      <protection locked="0"/>
    </xf>
    <xf numFmtId="0" fontId="9" fillId="0" borderId="28" xfId="3" applyFont="1" applyBorder="1" applyAlignment="1" applyProtection="1">
      <alignment horizontal="center" vertical="center" wrapText="1"/>
      <protection locked="0"/>
    </xf>
    <xf numFmtId="0" fontId="9" fillId="0" borderId="34" xfId="3" applyFont="1" applyBorder="1" applyAlignment="1" applyProtection="1">
      <alignment horizontal="center" vertical="center" wrapText="1"/>
      <protection locked="0"/>
    </xf>
    <xf numFmtId="0" fontId="4" fillId="4" borderId="52" xfId="3" applyFont="1" applyFill="1" applyBorder="1" applyAlignment="1" applyProtection="1">
      <alignment horizontal="center" vertical="center" wrapText="1"/>
      <protection locked="0"/>
    </xf>
    <xf numFmtId="0" fontId="4" fillId="4" borderId="45" xfId="3" applyFont="1" applyFill="1" applyBorder="1" applyAlignment="1" applyProtection="1">
      <alignment horizontal="center" vertical="center" wrapText="1"/>
      <protection locked="0"/>
    </xf>
    <xf numFmtId="0" fontId="4" fillId="4" borderId="46" xfId="3" applyFont="1" applyFill="1" applyBorder="1" applyAlignment="1" applyProtection="1">
      <alignment horizontal="center" vertical="center" wrapText="1"/>
      <protection locked="0"/>
    </xf>
    <xf numFmtId="0" fontId="4" fillId="4" borderId="63" xfId="3" applyFont="1" applyFill="1" applyBorder="1" applyAlignment="1" applyProtection="1">
      <alignment horizontal="center" vertical="center"/>
      <protection locked="0"/>
    </xf>
    <xf numFmtId="0" fontId="4" fillId="4" borderId="64" xfId="3" applyFont="1" applyFill="1" applyBorder="1" applyAlignment="1" applyProtection="1">
      <alignment horizontal="center" vertical="center"/>
      <protection locked="0"/>
    </xf>
    <xf numFmtId="0" fontId="4" fillId="4" borderId="65" xfId="3" applyFont="1" applyFill="1" applyBorder="1" applyAlignment="1" applyProtection="1">
      <alignment horizontal="center" vertical="center"/>
      <protection locked="0"/>
    </xf>
    <xf numFmtId="0" fontId="9" fillId="0" borderId="11" xfId="3" applyFont="1" applyBorder="1" applyAlignment="1" applyProtection="1">
      <alignment horizontal="center" vertical="center" wrapText="1"/>
      <protection locked="0"/>
    </xf>
    <xf numFmtId="0" fontId="9" fillId="0" borderId="45" xfId="3" applyFont="1" applyBorder="1" applyAlignment="1" applyProtection="1">
      <alignment horizontal="center" vertical="center" wrapText="1"/>
      <protection locked="0"/>
    </xf>
    <xf numFmtId="0" fontId="9" fillId="0" borderId="46" xfId="3" applyFont="1" applyBorder="1" applyAlignment="1" applyProtection="1">
      <alignment horizontal="center" vertical="center" wrapText="1"/>
      <protection locked="0"/>
    </xf>
    <xf numFmtId="0" fontId="9" fillId="0" borderId="66" xfId="3" applyFont="1" applyBorder="1" applyAlignment="1" applyProtection="1">
      <alignment horizontal="left" vertical="center" wrapText="1"/>
      <protection locked="0"/>
    </xf>
    <xf numFmtId="0" fontId="9" fillId="0" borderId="37" xfId="3" applyFont="1" applyBorder="1" applyAlignment="1" applyProtection="1">
      <alignment horizontal="left" vertical="center" wrapText="1"/>
      <protection locked="0"/>
    </xf>
    <xf numFmtId="0" fontId="9" fillId="0" borderId="38" xfId="3" applyFont="1" applyBorder="1" applyAlignment="1" applyProtection="1">
      <alignment horizontal="left" vertical="center" wrapText="1"/>
      <protection locked="0"/>
    </xf>
    <xf numFmtId="0" fontId="18" fillId="0" borderId="10" xfId="3" applyFont="1" applyBorder="1" applyAlignment="1" applyProtection="1">
      <alignment horizontal="center" vertical="center"/>
      <protection locked="0"/>
    </xf>
    <xf numFmtId="0" fontId="18" fillId="0" borderId="32" xfId="3" applyFont="1" applyBorder="1" applyAlignment="1" applyProtection="1">
      <alignment horizontal="center" vertical="center"/>
      <protection locked="0"/>
    </xf>
    <xf numFmtId="0" fontId="9" fillId="0" borderId="8" xfId="3" applyFont="1" applyBorder="1" applyAlignment="1" applyProtection="1">
      <alignment horizontal="center" vertical="center" wrapText="1"/>
      <protection locked="0"/>
    </xf>
    <xf numFmtId="0" fontId="0" fillId="4" borderId="35" xfId="0" applyFill="1" applyBorder="1" applyAlignment="1">
      <alignment horizontal="center" vertical="center"/>
    </xf>
    <xf numFmtId="0" fontId="0" fillId="4" borderId="37" xfId="0" applyFill="1" applyBorder="1" applyAlignment="1">
      <alignment horizontal="center" vertical="center"/>
    </xf>
    <xf numFmtId="0" fontId="0" fillId="4" borderId="38" xfId="0" applyFill="1" applyBorder="1" applyAlignment="1">
      <alignment horizontal="center" vertical="center"/>
    </xf>
    <xf numFmtId="0" fontId="5" fillId="5" borderId="2" xfId="3" applyFont="1" applyFill="1" applyBorder="1" applyAlignment="1" applyProtection="1">
      <alignment horizontal="center" vertical="center" wrapText="1"/>
      <protection locked="0"/>
    </xf>
    <xf numFmtId="0" fontId="22" fillId="5" borderId="2" xfId="3" applyFont="1" applyFill="1" applyBorder="1" applyAlignment="1" applyProtection="1">
      <alignment horizontal="center" vertical="center" wrapText="1"/>
      <protection locked="0"/>
    </xf>
    <xf numFmtId="0" fontId="5" fillId="0" borderId="2" xfId="3" applyFont="1" applyBorder="1" applyAlignment="1" applyProtection="1">
      <alignment horizontal="left" vertical="center" wrapText="1"/>
      <protection locked="0"/>
    </xf>
    <xf numFmtId="0" fontId="22" fillId="0" borderId="2" xfId="3" applyFont="1" applyBorder="1" applyAlignment="1" applyProtection="1">
      <alignment horizontal="left" vertical="center" wrapText="1"/>
      <protection locked="0"/>
    </xf>
    <xf numFmtId="0" fontId="5" fillId="2" borderId="2" xfId="3" applyFont="1" applyFill="1" applyBorder="1" applyAlignment="1" applyProtection="1">
      <alignment horizontal="center" vertical="center" wrapText="1"/>
    </xf>
    <xf numFmtId="0" fontId="22" fillId="2" borderId="2" xfId="3" applyFont="1" applyFill="1" applyBorder="1" applyAlignment="1" applyProtection="1">
      <alignment horizontal="center" vertical="center" wrapText="1"/>
    </xf>
    <xf numFmtId="0" fontId="5" fillId="0" borderId="2" xfId="3" applyFont="1" applyBorder="1" applyAlignment="1" applyProtection="1">
      <alignment horizontal="center" vertical="center" wrapText="1"/>
    </xf>
    <xf numFmtId="0" fontId="22" fillId="0" borderId="2" xfId="3" applyFont="1" applyBorder="1" applyAlignment="1" applyProtection="1">
      <alignment horizontal="center" wrapText="1"/>
    </xf>
    <xf numFmtId="178" fontId="23" fillId="0" borderId="2" xfId="3" applyNumberFormat="1" applyFont="1" applyBorder="1" applyAlignment="1" applyProtection="1">
      <alignment horizontal="center" wrapText="1"/>
      <protection locked="0"/>
    </xf>
    <xf numFmtId="178" fontId="22" fillId="0" borderId="2" xfId="3" applyNumberFormat="1" applyFont="1" applyBorder="1" applyAlignment="1" applyProtection="1">
      <alignment horizontal="center" vertical="center" wrapText="1"/>
      <protection locked="0"/>
    </xf>
    <xf numFmtId="178" fontId="5" fillId="2" borderId="2" xfId="3" applyNumberFormat="1" applyFont="1" applyFill="1" applyBorder="1" applyAlignment="1" applyProtection="1">
      <alignment horizontal="center" vertical="center" wrapText="1"/>
    </xf>
    <xf numFmtId="178" fontId="22" fillId="2" borderId="2" xfId="3" applyNumberFormat="1" applyFont="1" applyFill="1" applyBorder="1" applyAlignment="1" applyProtection="1">
      <alignment horizontal="center" vertical="center" wrapText="1"/>
    </xf>
    <xf numFmtId="178" fontId="22" fillId="0" borderId="2" xfId="3" applyNumberFormat="1" applyFont="1" applyBorder="1" applyAlignment="1" applyProtection="1">
      <alignment horizontal="center" vertical="center" wrapText="1"/>
    </xf>
    <xf numFmtId="0" fontId="5" fillId="2" borderId="2" xfId="3" applyFont="1" applyFill="1" applyBorder="1" applyAlignment="1" applyProtection="1">
      <alignment horizontal="center" wrapText="1"/>
      <protection locked="0"/>
    </xf>
    <xf numFmtId="0" fontId="22" fillId="2" borderId="2" xfId="3" applyFont="1" applyFill="1" applyBorder="1" applyAlignment="1" applyProtection="1">
      <alignment horizontal="center" wrapText="1"/>
      <protection locked="0"/>
    </xf>
    <xf numFmtId="0" fontId="5" fillId="2" borderId="2" xfId="3" applyFont="1" applyFill="1" applyBorder="1" applyAlignment="1" applyProtection="1">
      <alignment horizontal="left" vertical="center" wrapText="1"/>
      <protection locked="0"/>
    </xf>
    <xf numFmtId="0" fontId="22" fillId="2" borderId="2" xfId="3" applyFont="1" applyFill="1" applyBorder="1" applyAlignment="1" applyProtection="1">
      <alignment horizontal="left" vertical="center" wrapText="1"/>
      <protection locked="0"/>
    </xf>
    <xf numFmtId="0" fontId="5" fillId="2" borderId="2" xfId="3" applyFont="1" applyFill="1" applyBorder="1" applyAlignment="1" applyProtection="1">
      <alignment horizontal="right" vertical="center" wrapText="1"/>
      <protection locked="0"/>
    </xf>
  </cellXfs>
  <cellStyles count="5">
    <cellStyle name="百分比" xfId="1" builtinId="5"/>
    <cellStyle name="常规" xfId="0" builtinId="0"/>
    <cellStyle name="常规_REPORT41" xfId="2"/>
    <cellStyle name="常规_V07-2工业装备项目调查报告" xfId="3"/>
    <cellStyle name="千位分隔" xfId="4"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
  <sheetViews>
    <sheetView workbookViewId="0">
      <selection activeCell="F5" sqref="F5:G5"/>
    </sheetView>
  </sheetViews>
  <sheetFormatPr defaultColWidth="0" defaultRowHeight="15.75" zeroHeight="1" x14ac:dyDescent="0.25"/>
  <cols>
    <col min="1" max="1" width="7.375" style="212" customWidth="1"/>
    <col min="2" max="3" width="10.25" style="212" customWidth="1"/>
    <col min="4" max="4" width="17.375" style="212" customWidth="1"/>
    <col min="5" max="5" width="15.625" style="212" customWidth="1"/>
    <col min="6" max="6" width="7.125" style="212" customWidth="1"/>
    <col min="7" max="7" width="6.5" style="212" customWidth="1"/>
    <col min="8" max="8" width="5.625" style="212" customWidth="1"/>
    <col min="9" max="9" width="7" style="212" customWidth="1"/>
    <col min="10" max="10" width="9.625" style="212" customWidth="1"/>
    <col min="11" max="11" width="6" style="212" customWidth="1"/>
    <col min="12" max="16384" width="0" style="212" hidden="1"/>
  </cols>
  <sheetData>
    <row r="1" spans="1:11" ht="15" customHeight="1" x14ac:dyDescent="0.25">
      <c r="A1" s="735" t="s">
        <v>684</v>
      </c>
      <c r="B1" s="736"/>
      <c r="C1" s="736"/>
      <c r="D1" s="736"/>
      <c r="E1" s="736"/>
      <c r="F1" s="736"/>
      <c r="G1" s="736"/>
      <c r="H1" s="736"/>
      <c r="I1" s="736"/>
      <c r="J1" s="736"/>
      <c r="K1" s="736"/>
    </row>
    <row r="2" spans="1:11" ht="15" customHeight="1" x14ac:dyDescent="0.25">
      <c r="A2" s="736"/>
      <c r="B2" s="736"/>
      <c r="C2" s="736"/>
      <c r="D2" s="736"/>
      <c r="E2" s="736"/>
      <c r="F2" s="736"/>
      <c r="G2" s="736"/>
      <c r="H2" s="736"/>
      <c r="I2" s="736"/>
      <c r="J2" s="736"/>
      <c r="K2" s="736"/>
    </row>
    <row r="3" spans="1:11" ht="18" customHeight="1" x14ac:dyDescent="0.25">
      <c r="A3" s="739" t="s">
        <v>685</v>
      </c>
      <c r="B3" s="739"/>
      <c r="C3" s="739"/>
      <c r="D3" s="739"/>
      <c r="E3" s="739" t="s">
        <v>686</v>
      </c>
      <c r="F3" s="739" t="s">
        <v>687</v>
      </c>
      <c r="G3" s="740"/>
      <c r="H3" s="740"/>
      <c r="I3" s="740"/>
      <c r="J3" s="739" t="s">
        <v>688</v>
      </c>
      <c r="K3" s="740"/>
    </row>
    <row r="4" spans="1:11" ht="18" customHeight="1" x14ac:dyDescent="0.25">
      <c r="A4" s="739"/>
      <c r="B4" s="739"/>
      <c r="C4" s="739"/>
      <c r="D4" s="739"/>
      <c r="E4" s="740"/>
      <c r="F4" s="739" t="s">
        <v>3</v>
      </c>
      <c r="G4" s="740"/>
      <c r="H4" s="739" t="s">
        <v>4</v>
      </c>
      <c r="I4" s="740"/>
      <c r="J4" s="740"/>
      <c r="K4" s="740"/>
    </row>
    <row r="5" spans="1:11" ht="18" customHeight="1" x14ac:dyDescent="0.25">
      <c r="A5" s="741" t="s">
        <v>794</v>
      </c>
      <c r="B5" s="741"/>
      <c r="C5" s="741"/>
      <c r="D5" s="741"/>
      <c r="E5" s="742">
        <v>0.3</v>
      </c>
      <c r="F5" s="743"/>
      <c r="G5" s="743"/>
      <c r="H5" s="743"/>
      <c r="I5" s="743"/>
      <c r="J5" s="744"/>
      <c r="K5" s="744"/>
    </row>
    <row r="6" spans="1:11" ht="18" customHeight="1" x14ac:dyDescent="0.25">
      <c r="A6" s="741" t="s">
        <v>799</v>
      </c>
      <c r="B6" s="741"/>
      <c r="C6" s="741"/>
      <c r="D6" s="741"/>
      <c r="E6" s="742">
        <v>0.3</v>
      </c>
      <c r="F6" s="743"/>
      <c r="G6" s="743"/>
      <c r="H6" s="743"/>
      <c r="I6" s="743"/>
      <c r="J6" s="744"/>
      <c r="K6" s="744"/>
    </row>
    <row r="7" spans="1:11" ht="18" customHeight="1" x14ac:dyDescent="0.25">
      <c r="A7" s="741" t="s">
        <v>798</v>
      </c>
      <c r="B7" s="741"/>
      <c r="C7" s="741"/>
      <c r="D7" s="741"/>
      <c r="E7" s="742">
        <v>0.3</v>
      </c>
      <c r="F7" s="743"/>
      <c r="G7" s="743"/>
      <c r="H7" s="743"/>
      <c r="I7" s="743"/>
      <c r="J7" s="744"/>
      <c r="K7" s="744"/>
    </row>
    <row r="8" spans="1:11" ht="17.25" customHeight="1" x14ac:dyDescent="0.25">
      <c r="A8" s="741" t="s">
        <v>796</v>
      </c>
      <c r="B8" s="741"/>
      <c r="C8" s="741"/>
      <c r="D8" s="741"/>
      <c r="E8" s="742">
        <v>0.2</v>
      </c>
      <c r="F8" s="743"/>
      <c r="G8" s="743"/>
      <c r="H8" s="743"/>
      <c r="I8" s="743"/>
      <c r="J8" s="744"/>
      <c r="K8" s="744"/>
    </row>
    <row r="9" spans="1:11" ht="17.25" customHeight="1" x14ac:dyDescent="0.25">
      <c r="A9" s="741" t="s">
        <v>797</v>
      </c>
      <c r="B9" s="741"/>
      <c r="C9" s="741"/>
      <c r="D9" s="741"/>
      <c r="E9" s="742">
        <v>0.2</v>
      </c>
      <c r="F9" s="743"/>
      <c r="G9" s="743"/>
      <c r="H9" s="743"/>
      <c r="I9" s="743"/>
      <c r="J9" s="744"/>
      <c r="K9" s="744"/>
    </row>
    <row r="10" spans="1:11" ht="18" customHeight="1" x14ac:dyDescent="0.25">
      <c r="A10" s="741" t="s">
        <v>793</v>
      </c>
      <c r="B10" s="741"/>
      <c r="C10" s="741"/>
      <c r="D10" s="741"/>
      <c r="E10" s="742">
        <v>0.2</v>
      </c>
      <c r="F10" s="743"/>
      <c r="G10" s="743"/>
      <c r="H10" s="743"/>
      <c r="I10" s="743"/>
      <c r="J10" s="744"/>
      <c r="K10" s="744"/>
    </row>
    <row r="11" spans="1:11" ht="18" customHeight="1" x14ac:dyDescent="0.25">
      <c r="A11" s="741" t="s">
        <v>795</v>
      </c>
      <c r="B11" s="741"/>
      <c r="C11" s="741"/>
      <c r="D11" s="741"/>
      <c r="E11" s="742">
        <v>0.2</v>
      </c>
      <c r="F11" s="743"/>
      <c r="G11" s="743"/>
      <c r="H11" s="743"/>
      <c r="I11" s="743"/>
      <c r="J11" s="744"/>
      <c r="K11" s="744"/>
    </row>
    <row r="12" spans="1:11" ht="18" customHeight="1" x14ac:dyDescent="0.25">
      <c r="A12" s="745" t="s">
        <v>0</v>
      </c>
      <c r="B12" s="746"/>
      <c r="C12" s="746"/>
      <c r="D12" s="746"/>
      <c r="E12" s="746"/>
      <c r="F12" s="747">
        <f>J5*20%+F5*E5+F6*E6+F7*E7+F8*E8+F9*E9+F10*E10+F11*E11+70%*(H5*E5+H7*E7+H8*E8+H10*E10+H11*E11)</f>
        <v>0</v>
      </c>
      <c r="G12" s="747"/>
      <c r="H12" s="747"/>
      <c r="I12" s="747"/>
      <c r="J12" s="747"/>
      <c r="K12" s="747"/>
    </row>
    <row r="13" spans="1:11" ht="18" customHeight="1" x14ac:dyDescent="0.25">
      <c r="A13" s="746"/>
      <c r="B13" s="746"/>
      <c r="C13" s="746"/>
      <c r="D13" s="746"/>
      <c r="E13" s="746"/>
      <c r="F13" s="747"/>
      <c r="G13" s="747"/>
      <c r="H13" s="747"/>
      <c r="I13" s="747"/>
      <c r="J13" s="747"/>
      <c r="K13" s="747"/>
    </row>
    <row r="14" spans="1:11" ht="18" customHeight="1" x14ac:dyDescent="0.25">
      <c r="A14" s="739" t="s">
        <v>5</v>
      </c>
      <c r="B14" s="740"/>
      <c r="C14" s="740"/>
      <c r="D14" s="748" t="s">
        <v>6</v>
      </c>
      <c r="E14" s="749"/>
      <c r="F14" s="747">
        <f>调查报告!A19</f>
        <v>0</v>
      </c>
      <c r="G14" s="747"/>
      <c r="H14" s="747"/>
      <c r="I14" s="747"/>
      <c r="J14" s="747"/>
      <c r="K14" s="747"/>
    </row>
    <row r="15" spans="1:11" ht="18" customHeight="1" x14ac:dyDescent="0.25">
      <c r="A15" s="740"/>
      <c r="B15" s="740"/>
      <c r="C15" s="740"/>
      <c r="D15" s="748" t="s">
        <v>7</v>
      </c>
      <c r="E15" s="749"/>
      <c r="F15" s="744">
        <v>0</v>
      </c>
      <c r="G15" s="744"/>
      <c r="H15" s="744"/>
      <c r="I15" s="744"/>
      <c r="J15" s="744"/>
      <c r="K15" s="744"/>
    </row>
    <row r="16" spans="1:11" ht="18" customHeight="1" x14ac:dyDescent="0.25">
      <c r="A16" s="740"/>
      <c r="B16" s="740"/>
      <c r="C16" s="740"/>
      <c r="D16" s="748" t="s">
        <v>8</v>
      </c>
      <c r="E16" s="749"/>
      <c r="F16" s="747">
        <f>F14+F15</f>
        <v>0</v>
      </c>
      <c r="G16" s="747"/>
      <c r="H16" s="747"/>
      <c r="I16" s="747"/>
      <c r="J16" s="747"/>
      <c r="K16" s="747"/>
    </row>
    <row r="17" spans="1:11" ht="24" customHeight="1" x14ac:dyDescent="0.25">
      <c r="A17" s="750" t="s">
        <v>9</v>
      </c>
      <c r="B17" s="751"/>
      <c r="C17" s="751"/>
      <c r="D17" s="751"/>
      <c r="E17" s="751"/>
      <c r="F17" s="751"/>
      <c r="G17" s="751"/>
      <c r="H17" s="751"/>
      <c r="I17" s="751"/>
      <c r="J17" s="751"/>
      <c r="K17" s="751"/>
    </row>
    <row r="18" spans="1:11" ht="28.5" x14ac:dyDescent="0.25">
      <c r="A18" s="752" t="s">
        <v>10</v>
      </c>
      <c r="B18" s="750" t="s">
        <v>11</v>
      </c>
      <c r="C18" s="751"/>
      <c r="D18" s="737" t="s">
        <v>820</v>
      </c>
      <c r="E18" s="738"/>
      <c r="F18" s="738"/>
      <c r="G18" s="738"/>
      <c r="H18" s="738"/>
      <c r="I18" s="738"/>
      <c r="J18" s="738"/>
      <c r="K18" s="738"/>
    </row>
    <row r="19" spans="1:11" ht="28.5" x14ac:dyDescent="0.25">
      <c r="A19" s="752" t="s">
        <v>12</v>
      </c>
      <c r="B19" s="750" t="s">
        <v>1</v>
      </c>
      <c r="C19" s="751"/>
      <c r="D19" s="737" t="s">
        <v>800</v>
      </c>
      <c r="E19" s="738"/>
      <c r="F19" s="738"/>
      <c r="G19" s="738"/>
      <c r="H19" s="738"/>
      <c r="I19" s="738"/>
      <c r="J19" s="738"/>
      <c r="K19" s="738"/>
    </row>
    <row r="20" spans="1:11" ht="28.5" x14ac:dyDescent="0.25">
      <c r="A20" s="752" t="s">
        <v>13</v>
      </c>
      <c r="B20" s="750" t="s">
        <v>14</v>
      </c>
      <c r="C20" s="751"/>
      <c r="D20" s="737" t="s">
        <v>821</v>
      </c>
      <c r="E20" s="738"/>
      <c r="F20" s="738"/>
      <c r="G20" s="738"/>
      <c r="H20" s="738"/>
      <c r="I20" s="738"/>
      <c r="J20" s="738"/>
      <c r="K20" s="738"/>
    </row>
    <row r="21" spans="1:11" ht="28.5" x14ac:dyDescent="0.25">
      <c r="A21" s="752" t="s">
        <v>689</v>
      </c>
      <c r="B21" s="750" t="s">
        <v>690</v>
      </c>
      <c r="C21" s="751"/>
      <c r="D21" s="737" t="s">
        <v>691</v>
      </c>
      <c r="E21" s="738"/>
      <c r="F21" s="738"/>
      <c r="G21" s="738"/>
      <c r="H21" s="738"/>
      <c r="I21" s="738"/>
      <c r="J21" s="738"/>
      <c r="K21" s="738"/>
    </row>
  </sheetData>
  <mergeCells count="47">
    <mergeCell ref="B21:C21"/>
    <mergeCell ref="D21:K21"/>
    <mergeCell ref="B19:C19"/>
    <mergeCell ref="D19:K19"/>
    <mergeCell ref="B20:C20"/>
    <mergeCell ref="D20:K20"/>
    <mergeCell ref="B18:C18"/>
    <mergeCell ref="D18:K18"/>
    <mergeCell ref="A14:C16"/>
    <mergeCell ref="D14:E14"/>
    <mergeCell ref="D15:E15"/>
    <mergeCell ref="F14:K14"/>
    <mergeCell ref="F15:K15"/>
    <mergeCell ref="F16:K16"/>
    <mergeCell ref="A17:K17"/>
    <mergeCell ref="A1:K2"/>
    <mergeCell ref="J5:K11"/>
    <mergeCell ref="J3:K4"/>
    <mergeCell ref="F10:G10"/>
    <mergeCell ref="F5:G5"/>
    <mergeCell ref="H5:I5"/>
    <mergeCell ref="H10:I10"/>
    <mergeCell ref="F11:G11"/>
    <mergeCell ref="F8:G8"/>
    <mergeCell ref="H8:I8"/>
    <mergeCell ref="A10:D10"/>
    <mergeCell ref="A11:D11"/>
    <mergeCell ref="A9:D9"/>
    <mergeCell ref="A6:D6"/>
    <mergeCell ref="F6:G6"/>
    <mergeCell ref="H6:I6"/>
    <mergeCell ref="F12:K13"/>
    <mergeCell ref="D16:E16"/>
    <mergeCell ref="A12:E13"/>
    <mergeCell ref="H11:I11"/>
    <mergeCell ref="A3:D4"/>
    <mergeCell ref="A5:D5"/>
    <mergeCell ref="E3:E4"/>
    <mergeCell ref="F3:I3"/>
    <mergeCell ref="F4:G4"/>
    <mergeCell ref="H4:I4"/>
    <mergeCell ref="H9:I9"/>
    <mergeCell ref="F9:G9"/>
    <mergeCell ref="A7:D7"/>
    <mergeCell ref="A8:D8"/>
    <mergeCell ref="H7:I7"/>
    <mergeCell ref="F7:G7"/>
  </mergeCells>
  <phoneticPr fontId="2" type="noConversion"/>
  <dataValidations count="2">
    <dataValidation allowBlank="1" showInputMessage="1" showErrorMessage="1" promptTitle="输入提示：" prompt="设备价格；_x000a_单位：人民币元" sqref="F5:I11"/>
    <dataValidation allowBlank="1" showInputMessage="1" showErrorMessage="1" promptTitle="输入提示：" prompt="单位：人民币元" sqref="J5:K10"/>
  </dataValidation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I549"/>
  <sheetViews>
    <sheetView topLeftCell="A133" workbookViewId="0">
      <selection activeCell="B19" sqref="B19"/>
    </sheetView>
  </sheetViews>
  <sheetFormatPr defaultColWidth="0" defaultRowHeight="14.25" zeroHeight="1" x14ac:dyDescent="0.15"/>
  <cols>
    <col min="1" max="1" width="16.125" style="2" bestFit="1" customWidth="1"/>
    <col min="2" max="2" width="17.25" style="2" customWidth="1"/>
    <col min="3" max="3" width="19.5" style="2" customWidth="1"/>
    <col min="4" max="4" width="14.875" style="2" bestFit="1" customWidth="1"/>
    <col min="5" max="5" width="16" style="2" customWidth="1"/>
    <col min="6" max="7" width="15.125" style="2" bestFit="1" customWidth="1"/>
    <col min="8" max="8" width="14.125" style="2" bestFit="1" customWidth="1"/>
    <col min="9" max="9" width="24.625" style="2" customWidth="1"/>
    <col min="10" max="16384" width="0" style="2" hidden="1"/>
  </cols>
  <sheetData>
    <row r="1" spans="1:10" ht="25.5" x14ac:dyDescent="0.15">
      <c r="A1" s="603" t="s">
        <v>723</v>
      </c>
      <c r="B1" s="604"/>
      <c r="C1" s="604"/>
      <c r="D1" s="604"/>
      <c r="E1" s="604"/>
      <c r="F1" s="604"/>
      <c r="G1" s="604"/>
      <c r="H1" s="604"/>
      <c r="I1" s="605"/>
      <c r="J1" s="1"/>
    </row>
    <row r="2" spans="1:10" ht="21" thickBot="1" x14ac:dyDescent="0.2">
      <c r="A2" s="606" t="s">
        <v>36</v>
      </c>
      <c r="B2" s="607"/>
      <c r="C2" s="607"/>
      <c r="D2" s="607"/>
      <c r="E2" s="607"/>
      <c r="F2" s="607"/>
      <c r="G2" s="607"/>
      <c r="H2" s="607"/>
      <c r="I2" s="608"/>
      <c r="J2" s="3"/>
    </row>
    <row r="3" spans="1:10" x14ac:dyDescent="0.15">
      <c r="A3" s="202" t="s">
        <v>578</v>
      </c>
      <c r="B3" s="224"/>
      <c r="C3" s="10" t="s">
        <v>579</v>
      </c>
      <c r="D3" s="611"/>
      <c r="E3" s="611"/>
      <c r="F3" s="611"/>
      <c r="G3" s="611"/>
      <c r="H3" s="611"/>
      <c r="I3" s="612"/>
      <c r="J3" s="6"/>
    </row>
    <row r="4" spans="1:10" ht="15" thickBot="1" x14ac:dyDescent="0.2">
      <c r="A4" s="203" t="s">
        <v>580</v>
      </c>
      <c r="B4" s="204"/>
      <c r="C4" s="26" t="s">
        <v>581</v>
      </c>
      <c r="D4" s="53"/>
      <c r="E4" s="26" t="s">
        <v>582</v>
      </c>
      <c r="F4" s="53"/>
      <c r="G4" s="26" t="s">
        <v>583</v>
      </c>
      <c r="H4" s="609" t="s">
        <v>693</v>
      </c>
      <c r="I4" s="610"/>
      <c r="J4" s="7"/>
    </row>
    <row r="5" spans="1:10" ht="18.75" x14ac:dyDescent="0.15">
      <c r="A5" s="585" t="s">
        <v>37</v>
      </c>
      <c r="B5" s="586"/>
      <c r="C5" s="586"/>
      <c r="D5" s="586"/>
      <c r="E5" s="586"/>
      <c r="F5" s="586"/>
      <c r="G5" s="586"/>
      <c r="H5" s="586"/>
      <c r="I5" s="587"/>
      <c r="J5" s="8"/>
    </row>
    <row r="6" spans="1:10" x14ac:dyDescent="0.15">
      <c r="A6" s="18" t="s">
        <v>38</v>
      </c>
      <c r="B6" s="440" t="s">
        <v>692</v>
      </c>
      <c r="C6" s="440"/>
      <c r="D6" s="5" t="s">
        <v>39</v>
      </c>
      <c r="E6" s="440" t="s">
        <v>348</v>
      </c>
      <c r="F6" s="440"/>
      <c r="G6" s="440"/>
      <c r="H6" s="440"/>
      <c r="I6" s="441"/>
      <c r="J6" s="6"/>
    </row>
    <row r="7" spans="1:10" x14ac:dyDescent="0.15">
      <c r="A7" s="18" t="s">
        <v>40</v>
      </c>
      <c r="B7" s="619"/>
      <c r="C7" s="619"/>
      <c r="D7" s="619"/>
      <c r="E7" s="619"/>
      <c r="F7" s="619"/>
      <c r="G7" s="5" t="s">
        <v>694</v>
      </c>
      <c r="H7" s="356" t="s">
        <v>695</v>
      </c>
      <c r="I7" s="357"/>
      <c r="J7" s="6"/>
    </row>
    <row r="8" spans="1:10" x14ac:dyDescent="0.15">
      <c r="A8" s="18" t="s">
        <v>41</v>
      </c>
      <c r="B8" s="619"/>
      <c r="C8" s="619"/>
      <c r="D8" s="619"/>
      <c r="E8" s="619"/>
      <c r="F8" s="619"/>
      <c r="G8" s="38" t="s">
        <v>15</v>
      </c>
      <c r="H8" s="440" t="s">
        <v>709</v>
      </c>
      <c r="I8" s="441"/>
      <c r="J8" s="6"/>
    </row>
    <row r="9" spans="1:10" ht="15" thickBot="1" x14ac:dyDescent="0.2">
      <c r="A9" s="205" t="s">
        <v>42</v>
      </c>
      <c r="B9" s="620"/>
      <c r="C9" s="621"/>
      <c r="D9" s="621"/>
      <c r="E9" s="621"/>
      <c r="F9" s="621"/>
      <c r="G9" s="621"/>
      <c r="H9" s="621"/>
      <c r="I9" s="622"/>
      <c r="J9" s="6"/>
    </row>
    <row r="10" spans="1:10" x14ac:dyDescent="0.15">
      <c r="A10" s="585" t="s">
        <v>43</v>
      </c>
      <c r="B10" s="623"/>
      <c r="C10" s="623"/>
      <c r="D10" s="623"/>
      <c r="E10" s="623"/>
      <c r="F10" s="623"/>
      <c r="G10" s="623"/>
      <c r="H10" s="623"/>
      <c r="I10" s="624"/>
      <c r="J10" s="13"/>
    </row>
    <row r="11" spans="1:10" ht="24" x14ac:dyDescent="0.15">
      <c r="A11" s="14" t="s">
        <v>353</v>
      </c>
      <c r="B11" s="5" t="s">
        <v>584</v>
      </c>
      <c r="C11" s="11" t="s">
        <v>585</v>
      </c>
      <c r="D11" s="11" t="s">
        <v>586</v>
      </c>
      <c r="E11" s="11" t="s">
        <v>587</v>
      </c>
      <c r="F11" s="5" t="s">
        <v>588</v>
      </c>
      <c r="G11" s="5" t="s">
        <v>589</v>
      </c>
      <c r="H11" s="11" t="s">
        <v>590</v>
      </c>
      <c r="I11" s="15" t="s">
        <v>591</v>
      </c>
      <c r="J11" s="16"/>
    </row>
    <row r="12" spans="1:10" x14ac:dyDescent="0.15">
      <c r="A12" s="253"/>
      <c r="B12" s="151"/>
      <c r="C12" s="51"/>
      <c r="D12" s="51"/>
      <c r="E12" s="51"/>
      <c r="F12" s="151"/>
      <c r="G12" s="151"/>
      <c r="H12" s="51"/>
      <c r="I12" s="254"/>
      <c r="J12" s="16"/>
    </row>
    <row r="13" spans="1:10" x14ac:dyDescent="0.15">
      <c r="A13" s="253"/>
      <c r="B13" s="151"/>
      <c r="C13" s="51"/>
      <c r="D13" s="51"/>
      <c r="E13" s="51"/>
      <c r="F13" s="151"/>
      <c r="G13" s="151"/>
      <c r="H13" s="51"/>
      <c r="I13" s="254"/>
      <c r="J13" s="16"/>
    </row>
    <row r="14" spans="1:10" ht="36" customHeight="1" thickBot="1" x14ac:dyDescent="0.2">
      <c r="A14" s="120"/>
      <c r="B14" s="71"/>
      <c r="C14" s="72"/>
      <c r="D14" s="121"/>
      <c r="E14" s="122"/>
      <c r="F14" s="214"/>
      <c r="G14" s="214"/>
      <c r="H14" s="71"/>
      <c r="I14" s="123"/>
      <c r="J14" s="7"/>
    </row>
    <row r="15" spans="1:10" ht="18.75" x14ac:dyDescent="0.15">
      <c r="A15" s="517" t="s">
        <v>44</v>
      </c>
      <c r="B15" s="628"/>
      <c r="C15" s="628"/>
      <c r="D15" s="628"/>
      <c r="E15" s="628"/>
      <c r="F15" s="628"/>
      <c r="G15" s="628"/>
      <c r="H15" s="628"/>
      <c r="I15" s="629"/>
      <c r="J15" s="7"/>
    </row>
    <row r="16" spans="1:10" s="126" customFormat="1" ht="12.75" x14ac:dyDescent="0.15">
      <c r="A16" s="18" t="s">
        <v>592</v>
      </c>
      <c r="B16" s="5" t="s">
        <v>593</v>
      </c>
      <c r="C16" s="11" t="s">
        <v>594</v>
      </c>
      <c r="D16" s="5" t="s">
        <v>595</v>
      </c>
      <c r="E16" s="11" t="s">
        <v>227</v>
      </c>
      <c r="F16" s="5" t="s">
        <v>596</v>
      </c>
      <c r="G16" s="5" t="s">
        <v>597</v>
      </c>
      <c r="H16" s="157" t="s">
        <v>598</v>
      </c>
      <c r="I16" s="176" t="s">
        <v>575</v>
      </c>
      <c r="J16" s="13"/>
    </row>
    <row r="17" spans="1:10" s="126" customFormat="1" ht="12" x14ac:dyDescent="0.15">
      <c r="A17" s="128"/>
      <c r="B17" s="122"/>
      <c r="C17" s="73"/>
      <c r="D17" s="122"/>
      <c r="E17" s="73"/>
      <c r="F17" s="122"/>
      <c r="G17" s="73"/>
      <c r="H17" s="73"/>
      <c r="I17" s="211"/>
      <c r="J17" s="19"/>
    </row>
    <row r="18" spans="1:10" s="126" customFormat="1" ht="12.75" x14ac:dyDescent="0.15">
      <c r="A18" s="18" t="s">
        <v>599</v>
      </c>
      <c r="B18" s="5" t="s">
        <v>600</v>
      </c>
      <c r="C18" s="5" t="s">
        <v>601</v>
      </c>
      <c r="D18" s="5" t="s">
        <v>602</v>
      </c>
      <c r="E18" s="5" t="s">
        <v>603</v>
      </c>
      <c r="F18" s="5" t="s">
        <v>604</v>
      </c>
      <c r="G18" s="5" t="s">
        <v>605</v>
      </c>
      <c r="H18" s="127" t="s">
        <v>606</v>
      </c>
      <c r="I18" s="15" t="s">
        <v>607</v>
      </c>
      <c r="J18" s="13"/>
    </row>
    <row r="19" spans="1:10" s="126" customFormat="1" ht="12.75" x14ac:dyDescent="0.15">
      <c r="A19" s="128"/>
      <c r="B19" s="73"/>
      <c r="C19" s="71"/>
      <c r="D19" s="71"/>
      <c r="E19" s="71"/>
      <c r="F19" s="122"/>
      <c r="G19" s="71"/>
      <c r="H19" s="158"/>
      <c r="I19" s="177"/>
      <c r="J19" s="20"/>
    </row>
    <row r="20" spans="1:10" s="126" customFormat="1" ht="24.75" thickBot="1" x14ac:dyDescent="0.2">
      <c r="A20" s="206" t="s">
        <v>608</v>
      </c>
      <c r="B20" s="129" t="s">
        <v>15</v>
      </c>
      <c r="C20" s="22" t="s">
        <v>609</v>
      </c>
      <c r="D20" s="636"/>
      <c r="E20" s="637"/>
      <c r="F20" s="637"/>
      <c r="G20" s="637"/>
      <c r="H20" s="637"/>
      <c r="I20" s="638"/>
      <c r="J20" s="130"/>
    </row>
    <row r="21" spans="1:10" ht="18.75" x14ac:dyDescent="0.15">
      <c r="A21" s="585" t="s">
        <v>46</v>
      </c>
      <c r="B21" s="586"/>
      <c r="C21" s="586"/>
      <c r="D21" s="586"/>
      <c r="E21" s="586"/>
      <c r="F21" s="586"/>
      <c r="G21" s="586"/>
      <c r="H21" s="586"/>
      <c r="I21" s="587"/>
      <c r="J21" s="8"/>
    </row>
    <row r="22" spans="1:10" s="126" customFormat="1" ht="24" x14ac:dyDescent="0.15">
      <c r="A22" s="370" t="s">
        <v>16</v>
      </c>
      <c r="B22" s="5" t="s">
        <v>610</v>
      </c>
      <c r="C22" s="5" t="s">
        <v>611</v>
      </c>
      <c r="D22" s="5" t="s">
        <v>612</v>
      </c>
      <c r="E22" s="5" t="s">
        <v>613</v>
      </c>
      <c r="F22" s="5" t="s">
        <v>614</v>
      </c>
      <c r="G22" s="11" t="s">
        <v>17</v>
      </c>
      <c r="H22" s="11" t="s">
        <v>47</v>
      </c>
      <c r="I22" s="15" t="s">
        <v>48</v>
      </c>
      <c r="J22" s="13"/>
    </row>
    <row r="23" spans="1:10" s="126" customFormat="1" ht="12" x14ac:dyDescent="0.15">
      <c r="A23" s="370"/>
      <c r="B23" s="9"/>
      <c r="C23" s="9"/>
      <c r="D23" s="25"/>
      <c r="E23" s="25" t="s">
        <v>706</v>
      </c>
      <c r="F23" s="25"/>
      <c r="G23" s="9"/>
      <c r="H23" s="25"/>
      <c r="I23" s="178"/>
      <c r="J23" s="6"/>
    </row>
    <row r="24" spans="1:10" s="126" customFormat="1" ht="12" x14ac:dyDescent="0.15">
      <c r="A24" s="370"/>
      <c r="B24" s="5" t="s">
        <v>49</v>
      </c>
      <c r="C24" s="11" t="s">
        <v>18</v>
      </c>
      <c r="D24" s="356" t="s">
        <v>50</v>
      </c>
      <c r="E24" s="11" t="s">
        <v>51</v>
      </c>
      <c r="F24" s="11" t="s">
        <v>52</v>
      </c>
      <c r="G24" s="11" t="s">
        <v>53</v>
      </c>
      <c r="H24" s="11" t="s">
        <v>54</v>
      </c>
      <c r="I24" s="29" t="s">
        <v>55</v>
      </c>
      <c r="J24" s="16"/>
    </row>
    <row r="25" spans="1:10" s="126" customFormat="1" ht="12" x14ac:dyDescent="0.15">
      <c r="A25" s="370"/>
      <c r="B25" s="162"/>
      <c r="C25" s="160"/>
      <c r="D25" s="356"/>
      <c r="E25" s="161"/>
      <c r="F25" s="162" t="s">
        <v>15</v>
      </c>
      <c r="G25" s="162" t="s">
        <v>15</v>
      </c>
      <c r="H25" s="162"/>
      <c r="I25" s="179" t="s">
        <v>698</v>
      </c>
      <c r="J25" s="130"/>
    </row>
    <row r="26" spans="1:10" s="126" customFormat="1" ht="12" x14ac:dyDescent="0.15">
      <c r="A26" s="370" t="s">
        <v>56</v>
      </c>
      <c r="B26" s="630" t="s">
        <v>707</v>
      </c>
      <c r="C26" s="631"/>
      <c r="D26" s="631"/>
      <c r="E26" s="631"/>
      <c r="F26" s="631"/>
      <c r="G26" s="631"/>
      <c r="H26" s="631"/>
      <c r="I26" s="632"/>
      <c r="J26" s="130"/>
    </row>
    <row r="27" spans="1:10" s="126" customFormat="1" ht="12" x14ac:dyDescent="0.15">
      <c r="A27" s="370"/>
      <c r="B27" s="633"/>
      <c r="C27" s="634"/>
      <c r="D27" s="634"/>
      <c r="E27" s="634"/>
      <c r="F27" s="634"/>
      <c r="G27" s="634"/>
      <c r="H27" s="634"/>
      <c r="I27" s="635"/>
      <c r="J27" s="130"/>
    </row>
    <row r="28" spans="1:10" s="126" customFormat="1" ht="12" x14ac:dyDescent="0.15">
      <c r="A28" s="370" t="s">
        <v>708</v>
      </c>
      <c r="B28" s="52" t="s">
        <v>615</v>
      </c>
      <c r="C28" s="71"/>
      <c r="D28" s="52" t="s">
        <v>616</v>
      </c>
      <c r="E28" s="71"/>
      <c r="F28" s="52" t="s">
        <v>617</v>
      </c>
      <c r="G28" s="9"/>
      <c r="H28" s="52" t="s">
        <v>618</v>
      </c>
      <c r="I28" s="180"/>
      <c r="J28" s="6"/>
    </row>
    <row r="29" spans="1:10" s="126" customFormat="1" ht="24" x14ac:dyDescent="0.15">
      <c r="A29" s="370"/>
      <c r="B29" s="52" t="s">
        <v>57</v>
      </c>
      <c r="C29" s="163"/>
      <c r="D29" s="52" t="s">
        <v>619</v>
      </c>
      <c r="E29" s="164"/>
      <c r="F29" s="52" t="s">
        <v>620</v>
      </c>
      <c r="G29" s="165"/>
      <c r="H29" s="166" t="s">
        <v>621</v>
      </c>
      <c r="I29" s="181"/>
      <c r="J29" s="6"/>
    </row>
    <row r="30" spans="1:10" s="126" customFormat="1" ht="24" x14ac:dyDescent="0.15">
      <c r="A30" s="113" t="s">
        <v>19</v>
      </c>
      <c r="B30" s="11" t="s">
        <v>622</v>
      </c>
      <c r="C30" s="9"/>
      <c r="D30" s="5" t="s">
        <v>623</v>
      </c>
      <c r="E30" s="9"/>
      <c r="F30" s="5" t="s">
        <v>624</v>
      </c>
      <c r="G30" s="9"/>
      <c r="H30" s="5" t="s">
        <v>625</v>
      </c>
      <c r="I30" s="182"/>
      <c r="J30" s="28"/>
    </row>
    <row r="31" spans="1:10" ht="24.75" thickBot="1" x14ac:dyDescent="0.2">
      <c r="A31" s="35" t="s">
        <v>45</v>
      </c>
      <c r="B31" s="625"/>
      <c r="C31" s="626"/>
      <c r="D31" s="626"/>
      <c r="E31" s="626"/>
      <c r="F31" s="626"/>
      <c r="G31" s="626"/>
      <c r="H31" s="626"/>
      <c r="I31" s="627"/>
      <c r="J31" s="13"/>
    </row>
    <row r="32" spans="1:10" ht="18.75" x14ac:dyDescent="0.15">
      <c r="A32" s="585" t="s">
        <v>58</v>
      </c>
      <c r="B32" s="586"/>
      <c r="C32" s="586"/>
      <c r="D32" s="586"/>
      <c r="E32" s="586"/>
      <c r="F32" s="586"/>
      <c r="G32" s="586"/>
      <c r="H32" s="586"/>
      <c r="I32" s="587"/>
      <c r="J32" s="8"/>
    </row>
    <row r="33" spans="1:10" s="126" customFormat="1" ht="12" x14ac:dyDescent="0.15">
      <c r="A33" s="370" t="s">
        <v>626</v>
      </c>
      <c r="B33" s="5" t="s">
        <v>112</v>
      </c>
      <c r="C33" s="5" t="s">
        <v>627</v>
      </c>
      <c r="D33" s="408" t="s">
        <v>628</v>
      </c>
      <c r="E33" s="408"/>
      <c r="F33" s="356" t="s">
        <v>629</v>
      </c>
      <c r="G33" s="356"/>
      <c r="H33" s="356"/>
      <c r="I33" s="29" t="s">
        <v>630</v>
      </c>
      <c r="J33" s="16"/>
    </row>
    <row r="34" spans="1:10" s="126" customFormat="1" ht="12.75" x14ac:dyDescent="0.15">
      <c r="A34" s="370"/>
      <c r="B34" s="9"/>
      <c r="C34" s="9"/>
      <c r="D34" s="596"/>
      <c r="E34" s="597"/>
      <c r="F34" s="360"/>
      <c r="G34" s="360"/>
      <c r="H34" s="360"/>
      <c r="I34" s="131"/>
      <c r="J34" s="130"/>
    </row>
    <row r="35" spans="1:10" s="126" customFormat="1" ht="12.75" x14ac:dyDescent="0.15">
      <c r="A35" s="370"/>
      <c r="B35" s="9"/>
      <c r="C35" s="9"/>
      <c r="D35" s="596"/>
      <c r="E35" s="596"/>
      <c r="F35" s="360"/>
      <c r="G35" s="360"/>
      <c r="H35" s="360"/>
      <c r="I35" s="131"/>
      <c r="J35" s="130"/>
    </row>
    <row r="36" spans="1:10" s="126" customFormat="1" ht="12.75" x14ac:dyDescent="0.15">
      <c r="A36" s="370"/>
      <c r="B36" s="9"/>
      <c r="C36" s="9"/>
      <c r="D36" s="596"/>
      <c r="E36" s="596"/>
      <c r="F36" s="360"/>
      <c r="G36" s="360"/>
      <c r="H36" s="360"/>
      <c r="I36" s="131"/>
      <c r="J36" s="130"/>
    </row>
    <row r="37" spans="1:10" s="126" customFormat="1" ht="12.75" x14ac:dyDescent="0.15">
      <c r="A37" s="370"/>
      <c r="B37" s="4"/>
      <c r="C37" s="4"/>
      <c r="D37" s="596"/>
      <c r="E37" s="596"/>
      <c r="F37" s="360"/>
      <c r="G37" s="360"/>
      <c r="H37" s="360"/>
      <c r="I37" s="131"/>
      <c r="J37" s="130"/>
    </row>
    <row r="38" spans="1:10" s="126" customFormat="1" ht="12" x14ac:dyDescent="0.15">
      <c r="A38" s="370" t="s">
        <v>727</v>
      </c>
      <c r="B38" s="408" t="s">
        <v>631</v>
      </c>
      <c r="C38" s="408"/>
      <c r="D38" s="408"/>
      <c r="E38" s="408"/>
      <c r="F38" s="5" t="s">
        <v>85</v>
      </c>
      <c r="G38" s="5" t="s">
        <v>632</v>
      </c>
      <c r="H38" s="5" t="s">
        <v>627</v>
      </c>
      <c r="I38" s="29" t="s">
        <v>630</v>
      </c>
      <c r="J38" s="16"/>
    </row>
    <row r="39" spans="1:10" s="126" customFormat="1" ht="12" x14ac:dyDescent="0.15">
      <c r="A39" s="370"/>
      <c r="B39" s="431"/>
      <c r="C39" s="431"/>
      <c r="D39" s="431"/>
      <c r="E39" s="431"/>
      <c r="F39" s="4"/>
      <c r="G39" s="4"/>
      <c r="H39" s="4"/>
      <c r="I39" s="131"/>
      <c r="J39" s="16"/>
    </row>
    <row r="40" spans="1:10" s="126" customFormat="1" ht="12" x14ac:dyDescent="0.15">
      <c r="A40" s="370"/>
      <c r="B40" s="431"/>
      <c r="C40" s="431"/>
      <c r="D40" s="431"/>
      <c r="E40" s="431"/>
      <c r="F40" s="4"/>
      <c r="G40" s="4"/>
      <c r="H40" s="4"/>
      <c r="I40" s="131"/>
      <c r="J40" s="16"/>
    </row>
    <row r="41" spans="1:10" s="126" customFormat="1" ht="12" x14ac:dyDescent="0.15">
      <c r="A41" s="370"/>
      <c r="B41" s="431"/>
      <c r="C41" s="431"/>
      <c r="D41" s="431"/>
      <c r="E41" s="431"/>
      <c r="F41" s="4"/>
      <c r="G41" s="4"/>
      <c r="H41" s="4"/>
      <c r="I41" s="131"/>
      <c r="J41" s="130"/>
    </row>
    <row r="42" spans="1:10" s="126" customFormat="1" ht="12" x14ac:dyDescent="0.15">
      <c r="A42" s="370" t="s">
        <v>633</v>
      </c>
      <c r="B42" s="408" t="s">
        <v>634</v>
      </c>
      <c r="C42" s="408"/>
      <c r="D42" s="408" t="s">
        <v>635</v>
      </c>
      <c r="E42" s="408"/>
      <c r="F42" s="11" t="s">
        <v>636</v>
      </c>
      <c r="G42" s="5" t="s">
        <v>637</v>
      </c>
      <c r="H42" s="5" t="s">
        <v>638</v>
      </c>
      <c r="I42" s="29" t="s">
        <v>639</v>
      </c>
      <c r="J42" s="16"/>
    </row>
    <row r="43" spans="1:10" s="126" customFormat="1" ht="12" x14ac:dyDescent="0.15">
      <c r="A43" s="370"/>
      <c r="B43" s="431"/>
      <c r="C43" s="431"/>
      <c r="D43" s="431"/>
      <c r="E43" s="431"/>
      <c r="F43" s="71"/>
      <c r="G43" s="4"/>
      <c r="H43" s="4"/>
      <c r="I43" s="123"/>
      <c r="J43" s="130"/>
    </row>
    <row r="44" spans="1:10" s="126" customFormat="1" ht="12" x14ac:dyDescent="0.15">
      <c r="A44" s="370"/>
      <c r="B44" s="431"/>
      <c r="C44" s="431"/>
      <c r="D44" s="431"/>
      <c r="E44" s="431"/>
      <c r="F44" s="71"/>
      <c r="G44" s="4"/>
      <c r="H44" s="4"/>
      <c r="I44" s="123"/>
      <c r="J44" s="130"/>
    </row>
    <row r="45" spans="1:10" s="126" customFormat="1" ht="12" x14ac:dyDescent="0.15">
      <c r="A45" s="370"/>
      <c r="B45" s="431"/>
      <c r="C45" s="431"/>
      <c r="D45" s="431"/>
      <c r="E45" s="431"/>
      <c r="F45" s="71"/>
      <c r="G45" s="4"/>
      <c r="H45" s="4"/>
      <c r="I45" s="123"/>
      <c r="J45" s="130"/>
    </row>
    <row r="46" spans="1:10" s="126" customFormat="1" ht="12" x14ac:dyDescent="0.15">
      <c r="A46" s="370"/>
      <c r="B46" s="431"/>
      <c r="C46" s="431"/>
      <c r="D46" s="431"/>
      <c r="E46" s="431"/>
      <c r="F46" s="71"/>
      <c r="G46" s="4"/>
      <c r="H46" s="4"/>
      <c r="I46" s="123"/>
      <c r="J46" s="130"/>
    </row>
    <row r="47" spans="1:10" s="126" customFormat="1" ht="12" x14ac:dyDescent="0.15">
      <c r="A47" s="370" t="s">
        <v>640</v>
      </c>
      <c r="B47" s="5" t="s">
        <v>20</v>
      </c>
      <c r="C47" s="5" t="s">
        <v>21</v>
      </c>
      <c r="D47" s="5" t="s">
        <v>22</v>
      </c>
      <c r="E47" s="5" t="s">
        <v>23</v>
      </c>
      <c r="F47" s="11" t="s">
        <v>641</v>
      </c>
      <c r="G47" s="5" t="s">
        <v>642</v>
      </c>
      <c r="H47" s="408" t="s">
        <v>643</v>
      </c>
      <c r="I47" s="409"/>
      <c r="J47" s="6"/>
    </row>
    <row r="48" spans="1:10" s="126" customFormat="1" ht="12" x14ac:dyDescent="0.15">
      <c r="A48" s="370"/>
      <c r="B48" s="4"/>
      <c r="C48" s="4"/>
      <c r="D48" s="4"/>
      <c r="E48" s="4"/>
      <c r="F48" s="4"/>
      <c r="G48" s="4"/>
      <c r="H48" s="431"/>
      <c r="I48" s="432"/>
      <c r="J48" s="6"/>
    </row>
    <row r="49" spans="1:10" s="126" customFormat="1" ht="12" x14ac:dyDescent="0.15">
      <c r="A49" s="370"/>
      <c r="B49" s="4"/>
      <c r="C49" s="4"/>
      <c r="D49" s="4"/>
      <c r="E49" s="4"/>
      <c r="F49" s="4"/>
      <c r="G49" s="4"/>
      <c r="H49" s="4"/>
      <c r="I49" s="183"/>
      <c r="J49" s="6"/>
    </row>
    <row r="50" spans="1:10" s="126" customFormat="1" ht="12" x14ac:dyDescent="0.15">
      <c r="A50" s="370"/>
      <c r="B50" s="4"/>
      <c r="C50" s="4"/>
      <c r="D50" s="4"/>
      <c r="E50" s="4"/>
      <c r="F50" s="4"/>
      <c r="G50" s="4"/>
      <c r="H50" s="431"/>
      <c r="I50" s="432"/>
      <c r="J50" s="6"/>
    </row>
    <row r="51" spans="1:10" s="126" customFormat="1" ht="24" x14ac:dyDescent="0.15">
      <c r="A51" s="370" t="s">
        <v>644</v>
      </c>
      <c r="B51" s="5" t="s">
        <v>645</v>
      </c>
      <c r="C51" s="5" t="s">
        <v>646</v>
      </c>
      <c r="D51" s="5" t="s">
        <v>647</v>
      </c>
      <c r="E51" s="11" t="s">
        <v>648</v>
      </c>
      <c r="F51" s="11" t="s">
        <v>649</v>
      </c>
      <c r="G51" s="5" t="s">
        <v>650</v>
      </c>
      <c r="H51" s="5" t="s">
        <v>651</v>
      </c>
      <c r="I51" s="30" t="s">
        <v>652</v>
      </c>
      <c r="J51" s="13"/>
    </row>
    <row r="52" spans="1:10" s="126" customFormat="1" ht="12" x14ac:dyDescent="0.15">
      <c r="A52" s="370"/>
      <c r="B52" s="31"/>
      <c r="C52" s="167"/>
      <c r="D52" s="132"/>
      <c r="E52" s="133"/>
      <c r="F52" s="32"/>
      <c r="G52" s="9"/>
      <c r="H52" s="9"/>
      <c r="I52" s="33"/>
      <c r="J52" s="13"/>
    </row>
    <row r="53" spans="1:10" s="126" customFormat="1" ht="12" x14ac:dyDescent="0.15">
      <c r="A53" s="370"/>
      <c r="B53" s="31"/>
      <c r="C53" s="167"/>
      <c r="D53" s="132"/>
      <c r="E53" s="133"/>
      <c r="F53" s="32"/>
      <c r="G53" s="9"/>
      <c r="H53" s="9"/>
      <c r="I53" s="33"/>
      <c r="J53" s="6"/>
    </row>
    <row r="54" spans="1:10" s="126" customFormat="1" ht="12" x14ac:dyDescent="0.15">
      <c r="A54" s="593" t="s">
        <v>653</v>
      </c>
      <c r="B54" s="168" t="s">
        <v>573</v>
      </c>
      <c r="C54" s="168" t="s">
        <v>574</v>
      </c>
      <c r="D54" s="169" t="s">
        <v>648</v>
      </c>
      <c r="E54" s="168" t="s">
        <v>649</v>
      </c>
      <c r="F54" s="168" t="s">
        <v>654</v>
      </c>
      <c r="G54" s="594"/>
      <c r="H54" s="594"/>
      <c r="I54" s="595"/>
      <c r="J54" s="6"/>
    </row>
    <row r="55" spans="1:10" s="126" customFormat="1" ht="12" x14ac:dyDescent="0.15">
      <c r="A55" s="593"/>
      <c r="B55" s="170" t="s">
        <v>15</v>
      </c>
      <c r="C55" s="147"/>
      <c r="D55" s="171"/>
      <c r="E55" s="170"/>
      <c r="F55" s="170"/>
      <c r="G55" s="594"/>
      <c r="H55" s="594"/>
      <c r="I55" s="595"/>
      <c r="J55" s="6"/>
    </row>
    <row r="56" spans="1:10" s="126" customFormat="1" ht="24" customHeight="1" x14ac:dyDescent="0.15">
      <c r="A56" s="113" t="s">
        <v>655</v>
      </c>
      <c r="B56" s="360"/>
      <c r="C56" s="360"/>
      <c r="D56" s="360"/>
      <c r="E56" s="360"/>
      <c r="F56" s="360"/>
      <c r="G56" s="360"/>
      <c r="H56" s="360"/>
      <c r="I56" s="361"/>
      <c r="J56" s="130"/>
    </row>
    <row r="57" spans="1:10" s="126" customFormat="1" ht="19.5" customHeight="1" x14ac:dyDescent="0.15">
      <c r="A57" s="113" t="s">
        <v>656</v>
      </c>
      <c r="B57" s="433" t="s">
        <v>24</v>
      </c>
      <c r="C57" s="433"/>
      <c r="D57" s="433"/>
      <c r="E57" s="433"/>
      <c r="F57" s="433"/>
      <c r="G57" s="433"/>
      <c r="H57" s="433"/>
      <c r="I57" s="592"/>
      <c r="J57" s="130"/>
    </row>
    <row r="58" spans="1:10" s="126" customFormat="1" ht="31.5" customHeight="1" thickBot="1" x14ac:dyDescent="0.2">
      <c r="A58" s="35" t="s">
        <v>609</v>
      </c>
      <c r="B58" s="545"/>
      <c r="C58" s="546"/>
      <c r="D58" s="546"/>
      <c r="E58" s="546"/>
      <c r="F58" s="546"/>
      <c r="G58" s="546"/>
      <c r="H58" s="546"/>
      <c r="I58" s="547"/>
      <c r="J58" s="6"/>
    </row>
    <row r="59" spans="1:10" ht="18.75" x14ac:dyDescent="0.15">
      <c r="A59" s="585" t="s">
        <v>59</v>
      </c>
      <c r="B59" s="586"/>
      <c r="C59" s="586"/>
      <c r="D59" s="586"/>
      <c r="E59" s="586"/>
      <c r="F59" s="586"/>
      <c r="G59" s="586"/>
      <c r="H59" s="586"/>
      <c r="I59" s="587"/>
      <c r="J59" s="8"/>
    </row>
    <row r="60" spans="1:10" s="126" customFormat="1" ht="12.75" x14ac:dyDescent="0.15">
      <c r="A60" s="535" t="s">
        <v>657</v>
      </c>
      <c r="B60" s="408"/>
      <c r="C60" s="601"/>
      <c r="D60" s="602"/>
      <c r="E60" s="408" t="s">
        <v>60</v>
      </c>
      <c r="F60" s="408"/>
      <c r="G60" s="350" t="s">
        <v>710</v>
      </c>
      <c r="H60" s="430"/>
      <c r="I60" s="442"/>
      <c r="J60" s="37"/>
    </row>
    <row r="61" spans="1:10" s="126" customFormat="1" ht="12" x14ac:dyDescent="0.15">
      <c r="A61" s="535" t="s">
        <v>61</v>
      </c>
      <c r="B61" s="408"/>
      <c r="C61" s="588"/>
      <c r="D61" s="588"/>
      <c r="E61" s="408" t="s">
        <v>62</v>
      </c>
      <c r="F61" s="408"/>
      <c r="G61" s="589" t="s">
        <v>712</v>
      </c>
      <c r="H61" s="590"/>
      <c r="I61" s="591"/>
      <c r="J61" s="6"/>
    </row>
    <row r="62" spans="1:10" s="126" customFormat="1" ht="12" x14ac:dyDescent="0.15">
      <c r="A62" s="535" t="s">
        <v>63</v>
      </c>
      <c r="B62" s="408"/>
      <c r="C62" s="588"/>
      <c r="D62" s="588"/>
      <c r="E62" s="408" t="s">
        <v>64</v>
      </c>
      <c r="F62" s="408"/>
      <c r="G62" s="350" t="s">
        <v>711</v>
      </c>
      <c r="H62" s="350"/>
      <c r="I62" s="439"/>
      <c r="J62" s="6"/>
    </row>
    <row r="63" spans="1:10" s="126" customFormat="1" ht="12" x14ac:dyDescent="0.15">
      <c r="A63" s="535" t="s">
        <v>658</v>
      </c>
      <c r="B63" s="408"/>
      <c r="C63" s="350"/>
      <c r="D63" s="350"/>
      <c r="E63" s="350"/>
      <c r="F63" s="350"/>
      <c r="G63" s="350"/>
      <c r="H63" s="350"/>
      <c r="I63" s="439"/>
      <c r="J63" s="6"/>
    </row>
    <row r="64" spans="1:10" s="126" customFormat="1" ht="12" x14ac:dyDescent="0.15">
      <c r="A64" s="535" t="s">
        <v>65</v>
      </c>
      <c r="B64" s="408"/>
      <c r="C64" s="350"/>
      <c r="D64" s="350"/>
      <c r="E64" s="350"/>
      <c r="F64" s="350"/>
      <c r="G64" s="350"/>
      <c r="H64" s="350"/>
      <c r="I64" s="439"/>
      <c r="J64" s="6"/>
    </row>
    <row r="65" spans="1:10" s="126" customFormat="1" ht="24.75" thickBot="1" x14ac:dyDescent="0.2">
      <c r="A65" s="205" t="s">
        <v>66</v>
      </c>
      <c r="B65" s="545"/>
      <c r="C65" s="546"/>
      <c r="D65" s="546"/>
      <c r="E65" s="546"/>
      <c r="F65" s="546"/>
      <c r="G65" s="546"/>
      <c r="H65" s="546"/>
      <c r="I65" s="547"/>
      <c r="J65" s="6"/>
    </row>
    <row r="66" spans="1:10" ht="18.75" x14ac:dyDescent="0.15">
      <c r="A66" s="585" t="s">
        <v>67</v>
      </c>
      <c r="B66" s="586"/>
      <c r="C66" s="586"/>
      <c r="D66" s="586"/>
      <c r="E66" s="586"/>
      <c r="F66" s="586"/>
      <c r="G66" s="586"/>
      <c r="H66" s="586"/>
      <c r="I66" s="587"/>
      <c r="J66" s="6"/>
    </row>
    <row r="67" spans="1:10" s="126" customFormat="1" ht="12" x14ac:dyDescent="0.15">
      <c r="A67" s="18" t="s">
        <v>68</v>
      </c>
      <c r="B67" s="4" t="s">
        <v>696</v>
      </c>
      <c r="C67" s="5" t="s">
        <v>69</v>
      </c>
      <c r="D67" s="360"/>
      <c r="E67" s="360"/>
      <c r="F67" s="360"/>
      <c r="G67" s="5" t="s">
        <v>70</v>
      </c>
      <c r="H67" s="431"/>
      <c r="I67" s="432"/>
      <c r="J67" s="6"/>
    </row>
    <row r="68" spans="1:10" s="126" customFormat="1" ht="12.75" thickBot="1" x14ac:dyDescent="0.2">
      <c r="A68" s="205" t="s">
        <v>71</v>
      </c>
      <c r="B68" s="207"/>
      <c r="C68" s="22" t="s">
        <v>72</v>
      </c>
      <c r="D68" s="137"/>
      <c r="E68" s="22" t="s">
        <v>73</v>
      </c>
      <c r="F68" s="434"/>
      <c r="G68" s="434"/>
      <c r="H68" s="22" t="s">
        <v>74</v>
      </c>
      <c r="I68" s="208"/>
      <c r="J68" s="6"/>
    </row>
    <row r="69" spans="1:10" ht="20.25" x14ac:dyDescent="0.15">
      <c r="A69" s="582" t="s">
        <v>75</v>
      </c>
      <c r="B69" s="583"/>
      <c r="C69" s="583"/>
      <c r="D69" s="583"/>
      <c r="E69" s="583"/>
      <c r="F69" s="583"/>
      <c r="G69" s="583"/>
      <c r="H69" s="583"/>
      <c r="I69" s="584"/>
      <c r="J69" s="3"/>
    </row>
    <row r="70" spans="1:10" x14ac:dyDescent="0.15">
      <c r="A70" s="542" t="s">
        <v>76</v>
      </c>
      <c r="B70" s="543"/>
      <c r="C70" s="543"/>
      <c r="D70" s="543"/>
      <c r="E70" s="543"/>
      <c r="F70" s="543"/>
      <c r="G70" s="543"/>
      <c r="H70" s="543"/>
      <c r="I70" s="544"/>
      <c r="J70" s="41"/>
    </row>
    <row r="71" spans="1:10" s="126" customFormat="1" ht="12.75" x14ac:dyDescent="0.15">
      <c r="A71" s="18" t="s">
        <v>77</v>
      </c>
      <c r="B71" s="225"/>
      <c r="C71" s="11" t="s">
        <v>78</v>
      </c>
      <c r="D71" s="350"/>
      <c r="E71" s="350"/>
      <c r="F71" s="350"/>
      <c r="G71" s="350"/>
      <c r="H71" s="5" t="s">
        <v>79</v>
      </c>
      <c r="I71" s="187"/>
      <c r="J71" s="130"/>
    </row>
    <row r="72" spans="1:10" s="126" customFormat="1" ht="12" x14ac:dyDescent="0.15">
      <c r="A72" s="18" t="s">
        <v>80</v>
      </c>
      <c r="B72" s="362"/>
      <c r="C72" s="362"/>
      <c r="D72" s="362"/>
      <c r="E72" s="362"/>
      <c r="F72" s="362"/>
      <c r="G72" s="362"/>
      <c r="H72" s="5" t="s">
        <v>81</v>
      </c>
      <c r="I72" s="123"/>
      <c r="J72" s="130"/>
    </row>
    <row r="73" spans="1:10" s="126" customFormat="1" ht="12" x14ac:dyDescent="0.15">
      <c r="A73" s="18" t="s">
        <v>82</v>
      </c>
      <c r="B73" s="362"/>
      <c r="C73" s="362"/>
      <c r="D73" s="362"/>
      <c r="E73" s="362"/>
      <c r="F73" s="362"/>
      <c r="G73" s="362"/>
      <c r="H73" s="5" t="s">
        <v>81</v>
      </c>
      <c r="I73" s="123"/>
      <c r="J73" s="130"/>
    </row>
    <row r="74" spans="1:10" s="126" customFormat="1" ht="12" x14ac:dyDescent="0.15">
      <c r="A74" s="18" t="s">
        <v>83</v>
      </c>
      <c r="B74" s="38"/>
      <c r="C74" s="5" t="s">
        <v>84</v>
      </c>
      <c r="D74" s="213"/>
      <c r="E74" s="5" t="s">
        <v>85</v>
      </c>
      <c r="F74" s="71"/>
      <c r="G74" s="11" t="s">
        <v>86</v>
      </c>
      <c r="H74" s="360"/>
      <c r="I74" s="361"/>
      <c r="J74" s="130"/>
    </row>
    <row r="75" spans="1:10" s="126" customFormat="1" ht="45.75" customHeight="1" thickBot="1" x14ac:dyDescent="0.2">
      <c r="A75" s="205" t="s">
        <v>87</v>
      </c>
      <c r="B75" s="209"/>
      <c r="C75" s="21" t="s">
        <v>88</v>
      </c>
      <c r="D75" s="210"/>
      <c r="E75" s="22" t="s">
        <v>89</v>
      </c>
      <c r="F75" s="545"/>
      <c r="G75" s="546"/>
      <c r="H75" s="546"/>
      <c r="I75" s="547"/>
      <c r="J75" s="44"/>
    </row>
    <row r="76" spans="1:10" x14ac:dyDescent="0.15">
      <c r="A76" s="575" t="s">
        <v>90</v>
      </c>
      <c r="B76" s="576"/>
      <c r="C76" s="576"/>
      <c r="D76" s="576"/>
      <c r="E76" s="576"/>
      <c r="F76" s="576"/>
      <c r="G76" s="576"/>
      <c r="H76" s="576"/>
      <c r="I76" s="577"/>
      <c r="J76" s="41"/>
    </row>
    <row r="77" spans="1:10" s="126" customFormat="1" ht="12" x14ac:dyDescent="0.15">
      <c r="A77" s="535" t="s">
        <v>659</v>
      </c>
      <c r="B77" s="408"/>
      <c r="C77" s="408" t="s">
        <v>660</v>
      </c>
      <c r="D77" s="408"/>
      <c r="E77" s="408"/>
      <c r="F77" s="408"/>
      <c r="G77" s="408"/>
      <c r="H77" s="408"/>
      <c r="I77" s="409"/>
      <c r="J77" s="13"/>
    </row>
    <row r="78" spans="1:10" s="126" customFormat="1" ht="12.75" x14ac:dyDescent="0.15">
      <c r="A78" s="613"/>
      <c r="B78" s="614"/>
      <c r="C78" s="615"/>
      <c r="D78" s="615"/>
      <c r="E78" s="615"/>
      <c r="F78" s="615"/>
      <c r="G78" s="615"/>
      <c r="H78" s="615"/>
      <c r="I78" s="616"/>
      <c r="J78" s="45"/>
    </row>
    <row r="79" spans="1:10" s="126" customFormat="1" ht="12.75" x14ac:dyDescent="0.15">
      <c r="A79" s="613"/>
      <c r="B79" s="617"/>
      <c r="C79" s="615"/>
      <c r="D79" s="615"/>
      <c r="E79" s="615"/>
      <c r="F79" s="615"/>
      <c r="G79" s="615"/>
      <c r="H79" s="615"/>
      <c r="I79" s="616"/>
      <c r="J79" s="45"/>
    </row>
    <row r="80" spans="1:10" s="126" customFormat="1" ht="12.75" x14ac:dyDescent="0.15">
      <c r="A80" s="613"/>
      <c r="B80" s="617"/>
      <c r="C80" s="615"/>
      <c r="D80" s="615"/>
      <c r="E80" s="615"/>
      <c r="F80" s="615"/>
      <c r="G80" s="615"/>
      <c r="H80" s="615"/>
      <c r="I80" s="616"/>
      <c r="J80" s="45"/>
    </row>
    <row r="81" spans="1:10" s="126" customFormat="1" ht="13.5" thickBot="1" x14ac:dyDescent="0.2">
      <c r="A81" s="578"/>
      <c r="B81" s="579"/>
      <c r="C81" s="580"/>
      <c r="D81" s="580"/>
      <c r="E81" s="580"/>
      <c r="F81" s="580"/>
      <c r="G81" s="580"/>
      <c r="H81" s="580"/>
      <c r="I81" s="581"/>
      <c r="J81" s="45"/>
    </row>
    <row r="82" spans="1:10" x14ac:dyDescent="0.15">
      <c r="A82" s="575" t="s">
        <v>349</v>
      </c>
      <c r="B82" s="576"/>
      <c r="C82" s="576"/>
      <c r="D82" s="576"/>
      <c r="E82" s="576"/>
      <c r="F82" s="576"/>
      <c r="G82" s="576"/>
      <c r="H82" s="576"/>
      <c r="I82" s="577"/>
      <c r="J82" s="41"/>
    </row>
    <row r="83" spans="1:10" s="126" customFormat="1" ht="12" x14ac:dyDescent="0.15">
      <c r="A83" s="18" t="s">
        <v>92</v>
      </c>
      <c r="B83" s="408" t="s">
        <v>93</v>
      </c>
      <c r="C83" s="408"/>
      <c r="D83" s="408"/>
      <c r="E83" s="408" t="s">
        <v>94</v>
      </c>
      <c r="F83" s="408"/>
      <c r="G83" s="408"/>
      <c r="H83" s="408"/>
      <c r="I83" s="409"/>
      <c r="J83" s="13"/>
    </row>
    <row r="84" spans="1:10" s="126" customFormat="1" ht="12.75" x14ac:dyDescent="0.15">
      <c r="A84" s="188"/>
      <c r="B84" s="367"/>
      <c r="C84" s="367"/>
      <c r="D84" s="367"/>
      <c r="E84" s="367"/>
      <c r="F84" s="367"/>
      <c r="G84" s="367"/>
      <c r="H84" s="367"/>
      <c r="I84" s="368"/>
      <c r="J84" s="6"/>
    </row>
    <row r="85" spans="1:10" s="126" customFormat="1" ht="12.75" x14ac:dyDescent="0.15">
      <c r="A85" s="188"/>
      <c r="B85" s="427"/>
      <c r="C85" s="428"/>
      <c r="D85" s="429"/>
      <c r="E85" s="598"/>
      <c r="F85" s="599"/>
      <c r="G85" s="599"/>
      <c r="H85" s="599"/>
      <c r="I85" s="600"/>
      <c r="J85" s="6"/>
    </row>
    <row r="86" spans="1:10" s="126" customFormat="1" ht="12.75" x14ac:dyDescent="0.15">
      <c r="A86" s="188"/>
      <c r="B86" s="427"/>
      <c r="C86" s="428"/>
      <c r="D86" s="429"/>
      <c r="E86" s="427"/>
      <c r="F86" s="428"/>
      <c r="G86" s="428"/>
      <c r="H86" s="428"/>
      <c r="I86" s="618"/>
      <c r="J86" s="6"/>
    </row>
    <row r="87" spans="1:10" s="126" customFormat="1" ht="12" x14ac:dyDescent="0.15">
      <c r="A87" s="189"/>
      <c r="B87" s="362"/>
      <c r="C87" s="362"/>
      <c r="D87" s="362"/>
      <c r="E87" s="573"/>
      <c r="F87" s="573"/>
      <c r="G87" s="573"/>
      <c r="H87" s="573"/>
      <c r="I87" s="574"/>
      <c r="J87" s="6"/>
    </row>
    <row r="88" spans="1:10" s="126" customFormat="1" ht="26.25" customHeight="1" thickBot="1" x14ac:dyDescent="0.2">
      <c r="A88" s="205" t="s">
        <v>95</v>
      </c>
      <c r="B88" s="545"/>
      <c r="C88" s="546"/>
      <c r="D88" s="546"/>
      <c r="E88" s="546"/>
      <c r="F88" s="546"/>
      <c r="G88" s="546"/>
      <c r="H88" s="546"/>
      <c r="I88" s="547"/>
      <c r="J88" s="6"/>
    </row>
    <row r="89" spans="1:10" x14ac:dyDescent="0.15">
      <c r="A89" s="575" t="s">
        <v>96</v>
      </c>
      <c r="B89" s="576"/>
      <c r="C89" s="576"/>
      <c r="D89" s="576"/>
      <c r="E89" s="576"/>
      <c r="F89" s="576"/>
      <c r="G89" s="576"/>
      <c r="H89" s="576"/>
      <c r="I89" s="577"/>
      <c r="J89" s="41"/>
    </row>
    <row r="90" spans="1:10" s="126" customFormat="1" ht="24" x14ac:dyDescent="0.15">
      <c r="A90" s="18" t="s">
        <v>97</v>
      </c>
      <c r="B90" s="11" t="s">
        <v>98</v>
      </c>
      <c r="C90" s="5" t="s">
        <v>99</v>
      </c>
      <c r="D90" s="5" t="s">
        <v>100</v>
      </c>
      <c r="E90" s="5" t="s">
        <v>101</v>
      </c>
      <c r="F90" s="11" t="s">
        <v>102</v>
      </c>
      <c r="G90" s="5" t="s">
        <v>103</v>
      </c>
      <c r="H90" s="5" t="s">
        <v>104</v>
      </c>
      <c r="I90" s="29" t="s">
        <v>105</v>
      </c>
      <c r="J90" s="13"/>
    </row>
    <row r="91" spans="1:10" s="126" customFormat="1" ht="12.75" x14ac:dyDescent="0.15">
      <c r="A91" s="215"/>
      <c r="B91" s="38"/>
      <c r="C91" s="48"/>
      <c r="D91" s="216"/>
      <c r="E91" s="38"/>
      <c r="F91" s="38"/>
      <c r="G91" s="38"/>
      <c r="H91" s="38"/>
      <c r="I91" s="186"/>
      <c r="J91" s="130"/>
    </row>
    <row r="92" spans="1:10" s="126" customFormat="1" ht="12.75" x14ac:dyDescent="0.15">
      <c r="A92" s="215"/>
      <c r="B92" s="36"/>
      <c r="C92" s="48"/>
      <c r="D92" s="216"/>
      <c r="E92" s="36"/>
      <c r="F92" s="38"/>
      <c r="G92" s="36"/>
      <c r="H92" s="36"/>
      <c r="I92" s="185"/>
      <c r="J92" s="130"/>
    </row>
    <row r="93" spans="1:10" s="126" customFormat="1" ht="24" x14ac:dyDescent="0.15">
      <c r="A93" s="113" t="s">
        <v>106</v>
      </c>
      <c r="B93" s="52" t="s">
        <v>107</v>
      </c>
      <c r="C93" s="151"/>
      <c r="D93" s="58" t="s">
        <v>108</v>
      </c>
      <c r="E93" s="151"/>
      <c r="F93" s="52" t="s">
        <v>109</v>
      </c>
      <c r="G93" s="38"/>
      <c r="H93" s="52" t="s">
        <v>110</v>
      </c>
      <c r="I93" s="186"/>
      <c r="J93" s="130"/>
    </row>
    <row r="94" spans="1:10" s="126" customFormat="1" ht="24" x14ac:dyDescent="0.15">
      <c r="A94" s="370" t="s">
        <v>111</v>
      </c>
      <c r="B94" s="11" t="s">
        <v>112</v>
      </c>
      <c r="C94" s="5" t="s">
        <v>113</v>
      </c>
      <c r="D94" s="5" t="s">
        <v>104</v>
      </c>
      <c r="E94" s="5" t="s">
        <v>114</v>
      </c>
      <c r="F94" s="5" t="s">
        <v>115</v>
      </c>
      <c r="G94" s="408" t="s">
        <v>116</v>
      </c>
      <c r="H94" s="408"/>
      <c r="I94" s="15" t="s">
        <v>117</v>
      </c>
      <c r="J94" s="130"/>
    </row>
    <row r="95" spans="1:10" s="126" customFormat="1" ht="12.75" x14ac:dyDescent="0.15">
      <c r="A95" s="370"/>
      <c r="B95" s="38"/>
      <c r="C95" s="36"/>
      <c r="D95" s="36"/>
      <c r="E95" s="350"/>
      <c r="F95" s="350"/>
      <c r="G95" s="536"/>
      <c r="H95" s="569"/>
      <c r="I95" s="442"/>
      <c r="J95" s="130"/>
    </row>
    <row r="96" spans="1:10" s="126" customFormat="1" ht="12.75" x14ac:dyDescent="0.15">
      <c r="A96" s="370"/>
      <c r="B96" s="38"/>
      <c r="C96" s="36"/>
      <c r="D96" s="38"/>
      <c r="E96" s="430"/>
      <c r="F96" s="430"/>
      <c r="G96" s="570"/>
      <c r="H96" s="571"/>
      <c r="I96" s="442"/>
      <c r="J96" s="130"/>
    </row>
    <row r="97" spans="1:10" s="126" customFormat="1" ht="12.75" x14ac:dyDescent="0.15">
      <c r="A97" s="370"/>
      <c r="B97" s="38"/>
      <c r="C97" s="36"/>
      <c r="D97" s="36"/>
      <c r="E97" s="430"/>
      <c r="F97" s="430"/>
      <c r="G97" s="400"/>
      <c r="H97" s="572"/>
      <c r="I97" s="442"/>
      <c r="J97" s="130"/>
    </row>
    <row r="98" spans="1:10" s="126" customFormat="1" ht="37.5" customHeight="1" x14ac:dyDescent="0.15">
      <c r="A98" s="370" t="s">
        <v>118</v>
      </c>
      <c r="B98" s="5" t="s">
        <v>112</v>
      </c>
      <c r="C98" s="5" t="s">
        <v>113</v>
      </c>
      <c r="D98" s="5" t="s">
        <v>119</v>
      </c>
      <c r="E98" s="11" t="s">
        <v>104</v>
      </c>
      <c r="F98" s="5" t="s">
        <v>120</v>
      </c>
      <c r="G98" s="356" t="s">
        <v>121</v>
      </c>
      <c r="H98" s="356"/>
      <c r="I98" s="357"/>
      <c r="J98" s="16"/>
    </row>
    <row r="99" spans="1:10" s="126" customFormat="1" ht="12" x14ac:dyDescent="0.15">
      <c r="A99" s="370"/>
      <c r="B99" s="4"/>
      <c r="C99" s="4"/>
      <c r="D99" s="4"/>
      <c r="E99" s="4"/>
      <c r="F99" s="4"/>
      <c r="G99" s="427"/>
      <c r="H99" s="403"/>
      <c r="I99" s="404"/>
      <c r="J99" s="130"/>
    </row>
    <row r="100" spans="1:10" s="126" customFormat="1" ht="12" x14ac:dyDescent="0.15">
      <c r="A100" s="113" t="s">
        <v>106</v>
      </c>
      <c r="B100" s="52" t="s">
        <v>122</v>
      </c>
      <c r="C100" s="38"/>
      <c r="D100" s="52" t="s">
        <v>123</v>
      </c>
      <c r="E100" s="38"/>
      <c r="F100" s="52" t="s">
        <v>124</v>
      </c>
      <c r="G100" s="136"/>
      <c r="H100" s="52" t="s">
        <v>125</v>
      </c>
      <c r="I100" s="191"/>
      <c r="J100" s="130"/>
    </row>
    <row r="101" spans="1:10" s="126" customFormat="1" ht="12" x14ac:dyDescent="0.15">
      <c r="A101" s="370" t="s">
        <v>126</v>
      </c>
      <c r="B101" s="408" t="s">
        <v>127</v>
      </c>
      <c r="C101" s="408"/>
      <c r="D101" s="5" t="s">
        <v>128</v>
      </c>
      <c r="E101" s="11" t="s">
        <v>129</v>
      </c>
      <c r="F101" s="11" t="s">
        <v>130</v>
      </c>
      <c r="G101" s="408" t="s">
        <v>131</v>
      </c>
      <c r="H101" s="408"/>
      <c r="I101" s="409"/>
      <c r="J101" s="13"/>
    </row>
    <row r="102" spans="1:10" s="126" customFormat="1" ht="12" x14ac:dyDescent="0.15">
      <c r="A102" s="370"/>
      <c r="B102" s="362"/>
      <c r="C102" s="362"/>
      <c r="D102" s="71"/>
      <c r="E102" s="4"/>
      <c r="F102" s="4"/>
      <c r="G102" s="371"/>
      <c r="H102" s="375"/>
      <c r="I102" s="372"/>
      <c r="J102" s="13"/>
    </row>
    <row r="103" spans="1:10" s="126" customFormat="1" ht="12" x14ac:dyDescent="0.15">
      <c r="A103" s="370"/>
      <c r="B103" s="362"/>
      <c r="C103" s="362"/>
      <c r="D103" s="39"/>
      <c r="E103" s="39"/>
      <c r="F103" s="4"/>
      <c r="G103" s="431"/>
      <c r="H103" s="431"/>
      <c r="I103" s="432"/>
      <c r="J103" s="13"/>
    </row>
    <row r="104" spans="1:10" s="126" customFormat="1" ht="12" x14ac:dyDescent="0.15">
      <c r="A104" s="370"/>
      <c r="B104" s="362"/>
      <c r="C104" s="362"/>
      <c r="D104" s="39"/>
      <c r="E104" s="39"/>
      <c r="F104" s="4"/>
      <c r="G104" s="431"/>
      <c r="H104" s="431"/>
      <c r="I104" s="432"/>
      <c r="J104" s="13"/>
    </row>
    <row r="105" spans="1:10" s="126" customFormat="1" ht="12" x14ac:dyDescent="0.15">
      <c r="A105" s="370" t="s">
        <v>132</v>
      </c>
      <c r="B105" s="408" t="s">
        <v>133</v>
      </c>
      <c r="C105" s="408"/>
      <c r="D105" s="408" t="s">
        <v>134</v>
      </c>
      <c r="E105" s="408"/>
      <c r="F105" s="5" t="s">
        <v>135</v>
      </c>
      <c r="G105" s="408" t="s">
        <v>136</v>
      </c>
      <c r="H105" s="408"/>
      <c r="I105" s="409"/>
      <c r="J105" s="13"/>
    </row>
    <row r="106" spans="1:10" s="126" customFormat="1" ht="12" x14ac:dyDescent="0.15">
      <c r="A106" s="370"/>
      <c r="B106" s="431" t="s">
        <v>697</v>
      </c>
      <c r="C106" s="431"/>
      <c r="D106" s="369"/>
      <c r="E106" s="369"/>
      <c r="F106" s="4"/>
      <c r="G106" s="431"/>
      <c r="H106" s="431"/>
      <c r="I106" s="432"/>
      <c r="J106" s="13"/>
    </row>
    <row r="107" spans="1:10" s="126" customFormat="1" ht="12" x14ac:dyDescent="0.15">
      <c r="A107" s="370"/>
      <c r="B107" s="369"/>
      <c r="C107" s="369"/>
      <c r="D107" s="369"/>
      <c r="E107" s="369"/>
      <c r="F107" s="4"/>
      <c r="G107" s="431"/>
      <c r="H107" s="431"/>
      <c r="I107" s="432"/>
      <c r="J107" s="13"/>
    </row>
    <row r="108" spans="1:10" s="126" customFormat="1" ht="24" x14ac:dyDescent="0.15">
      <c r="A108" s="370" t="s">
        <v>84</v>
      </c>
      <c r="B108" s="5" t="s">
        <v>112</v>
      </c>
      <c r="C108" s="5" t="s">
        <v>104</v>
      </c>
      <c r="D108" s="408" t="s">
        <v>137</v>
      </c>
      <c r="E108" s="408"/>
      <c r="F108" s="408"/>
      <c r="G108" s="5" t="s">
        <v>138</v>
      </c>
      <c r="H108" s="5" t="s">
        <v>139</v>
      </c>
      <c r="I108" s="15" t="s">
        <v>140</v>
      </c>
      <c r="J108" s="13"/>
    </row>
    <row r="109" spans="1:10" s="126" customFormat="1" ht="12" x14ac:dyDescent="0.15">
      <c r="A109" s="370"/>
      <c r="B109" s="9"/>
      <c r="C109" s="4"/>
      <c r="D109" s="346"/>
      <c r="E109" s="347"/>
      <c r="F109" s="348"/>
      <c r="G109" s="4"/>
      <c r="H109" s="4"/>
      <c r="I109" s="183"/>
      <c r="J109" s="13"/>
    </row>
    <row r="110" spans="1:10" s="126" customFormat="1" ht="12" x14ac:dyDescent="0.15">
      <c r="A110" s="370"/>
      <c r="B110" s="9"/>
      <c r="C110" s="4"/>
      <c r="D110" s="346"/>
      <c r="E110" s="347"/>
      <c r="F110" s="348"/>
      <c r="G110" s="4"/>
      <c r="H110" s="4"/>
      <c r="I110" s="183"/>
      <c r="J110" s="13"/>
    </row>
    <row r="111" spans="1:10" s="126" customFormat="1" ht="12" x14ac:dyDescent="0.15">
      <c r="A111" s="370"/>
      <c r="B111" s="9"/>
      <c r="C111" s="4"/>
      <c r="D111" s="346"/>
      <c r="E111" s="347"/>
      <c r="F111" s="348"/>
      <c r="G111" s="4"/>
      <c r="H111" s="4"/>
      <c r="I111" s="183"/>
      <c r="J111" s="13"/>
    </row>
    <row r="112" spans="1:10" s="126" customFormat="1" ht="12" x14ac:dyDescent="0.15">
      <c r="A112" s="370"/>
      <c r="B112" s="4"/>
      <c r="C112" s="4"/>
      <c r="D112" s="431"/>
      <c r="E112" s="431"/>
      <c r="F112" s="431"/>
      <c r="G112" s="4"/>
      <c r="H112" s="4"/>
      <c r="I112" s="183"/>
      <c r="J112" s="13"/>
    </row>
    <row r="113" spans="1:10" s="126" customFormat="1" ht="30.75" customHeight="1" thickBot="1" x14ac:dyDescent="0.2">
      <c r="A113" s="35" t="s">
        <v>95</v>
      </c>
      <c r="B113" s="545"/>
      <c r="C113" s="546"/>
      <c r="D113" s="546"/>
      <c r="E113" s="546"/>
      <c r="F113" s="546"/>
      <c r="G113" s="546"/>
      <c r="H113" s="546"/>
      <c r="I113" s="547"/>
      <c r="J113" s="6"/>
    </row>
    <row r="114" spans="1:10" ht="18.75" x14ac:dyDescent="0.15">
      <c r="A114" s="517" t="s">
        <v>141</v>
      </c>
      <c r="B114" s="518"/>
      <c r="C114" s="518"/>
      <c r="D114" s="518"/>
      <c r="E114" s="518"/>
      <c r="F114" s="518"/>
      <c r="G114" s="518"/>
      <c r="H114" s="518"/>
      <c r="I114" s="519"/>
      <c r="J114" s="54"/>
    </row>
    <row r="115" spans="1:10" x14ac:dyDescent="0.15">
      <c r="A115" s="382" t="s">
        <v>332</v>
      </c>
      <c r="B115" s="383"/>
      <c r="C115" s="383"/>
      <c r="D115" s="383"/>
      <c r="E115" s="383"/>
      <c r="F115" s="383"/>
      <c r="G115" s="383"/>
      <c r="H115" s="383"/>
      <c r="I115" s="384"/>
      <c r="J115" s="55"/>
    </row>
    <row r="116" spans="1:10" s="126" customFormat="1" ht="12" x14ac:dyDescent="0.15">
      <c r="A116" s="370" t="s">
        <v>142</v>
      </c>
      <c r="B116" s="536"/>
      <c r="C116" s="537"/>
      <c r="D116" s="537"/>
      <c r="E116" s="537"/>
      <c r="F116" s="537"/>
      <c r="G116" s="537"/>
      <c r="H116" s="537"/>
      <c r="I116" s="538"/>
      <c r="J116" s="16"/>
    </row>
    <row r="117" spans="1:10" s="126" customFormat="1" ht="21" customHeight="1" x14ac:dyDescent="0.15">
      <c r="A117" s="370"/>
      <c r="B117" s="539"/>
      <c r="C117" s="540"/>
      <c r="D117" s="540"/>
      <c r="E117" s="540"/>
      <c r="F117" s="540"/>
      <c r="G117" s="540"/>
      <c r="H117" s="540"/>
      <c r="I117" s="541"/>
      <c r="J117" s="16"/>
    </row>
    <row r="118" spans="1:10" s="126" customFormat="1" ht="12" x14ac:dyDescent="0.15">
      <c r="A118" s="370" t="s">
        <v>143</v>
      </c>
      <c r="B118" s="536"/>
      <c r="C118" s="537"/>
      <c r="D118" s="537"/>
      <c r="E118" s="537"/>
      <c r="F118" s="537"/>
      <c r="G118" s="537"/>
      <c r="H118" s="537"/>
      <c r="I118" s="538"/>
      <c r="J118" s="16"/>
    </row>
    <row r="119" spans="1:10" s="126" customFormat="1" ht="23.25" customHeight="1" x14ac:dyDescent="0.15">
      <c r="A119" s="370"/>
      <c r="B119" s="539"/>
      <c r="C119" s="540"/>
      <c r="D119" s="540"/>
      <c r="E119" s="540"/>
      <c r="F119" s="540"/>
      <c r="G119" s="540"/>
      <c r="H119" s="540"/>
      <c r="I119" s="541"/>
      <c r="J119" s="16"/>
    </row>
    <row r="120" spans="1:10" s="126" customFormat="1" ht="12" x14ac:dyDescent="0.15">
      <c r="A120" s="370" t="s">
        <v>144</v>
      </c>
      <c r="B120" s="51"/>
      <c r="C120" s="11" t="s">
        <v>111</v>
      </c>
      <c r="D120" s="11" t="s">
        <v>145</v>
      </c>
      <c r="E120" s="11" t="s">
        <v>783</v>
      </c>
      <c r="F120" s="11" t="s">
        <v>784</v>
      </c>
      <c r="G120" s="11" t="s">
        <v>785</v>
      </c>
      <c r="H120" s="11" t="s">
        <v>786</v>
      </c>
      <c r="I120" s="29"/>
      <c r="J120" s="16"/>
    </row>
    <row r="121" spans="1:10" s="126" customFormat="1" ht="12" x14ac:dyDescent="0.15">
      <c r="A121" s="370"/>
      <c r="B121" s="11" t="s">
        <v>792</v>
      </c>
      <c r="C121" s="71"/>
      <c r="D121" s="71"/>
      <c r="E121" s="71"/>
      <c r="F121" s="125"/>
      <c r="G121" s="125"/>
      <c r="H121" s="71"/>
      <c r="I121" s="123"/>
      <c r="J121" s="130"/>
    </row>
    <row r="122" spans="1:10" s="126" customFormat="1" ht="12" x14ac:dyDescent="0.15">
      <c r="A122" s="370"/>
      <c r="B122" s="408" t="s">
        <v>146</v>
      </c>
      <c r="C122" s="548"/>
      <c r="D122" s="549"/>
      <c r="E122" s="549"/>
      <c r="F122" s="549"/>
      <c r="G122" s="549"/>
      <c r="H122" s="549"/>
      <c r="I122" s="550"/>
      <c r="J122" s="130"/>
    </row>
    <row r="123" spans="1:10" s="126" customFormat="1" ht="12" x14ac:dyDescent="0.15">
      <c r="A123" s="370"/>
      <c r="B123" s="408"/>
      <c r="C123" s="551"/>
      <c r="D123" s="552"/>
      <c r="E123" s="552"/>
      <c r="F123" s="552"/>
      <c r="G123" s="552"/>
      <c r="H123" s="552"/>
      <c r="I123" s="553"/>
      <c r="J123" s="130"/>
    </row>
    <row r="124" spans="1:10" s="126" customFormat="1" ht="12" x14ac:dyDescent="0.15">
      <c r="A124" s="370"/>
      <c r="B124" s="408"/>
      <c r="C124" s="554"/>
      <c r="D124" s="555"/>
      <c r="E124" s="555"/>
      <c r="F124" s="555"/>
      <c r="G124" s="555"/>
      <c r="H124" s="555"/>
      <c r="I124" s="556"/>
      <c r="J124" s="130"/>
    </row>
    <row r="125" spans="1:10" s="126" customFormat="1" ht="14.25" customHeight="1" x14ac:dyDescent="0.15">
      <c r="A125" s="557" t="s">
        <v>95</v>
      </c>
      <c r="B125" s="560"/>
      <c r="C125" s="561"/>
      <c r="D125" s="561"/>
      <c r="E125" s="561"/>
      <c r="F125" s="561"/>
      <c r="G125" s="561"/>
      <c r="H125" s="561"/>
      <c r="I125" s="562"/>
      <c r="J125" s="130"/>
    </row>
    <row r="126" spans="1:10" s="126" customFormat="1" ht="14.25" customHeight="1" x14ac:dyDescent="0.15">
      <c r="A126" s="558"/>
      <c r="B126" s="563"/>
      <c r="C126" s="564"/>
      <c r="D126" s="564"/>
      <c r="E126" s="564"/>
      <c r="F126" s="564"/>
      <c r="G126" s="564"/>
      <c r="H126" s="564"/>
      <c r="I126" s="565"/>
      <c r="J126" s="130"/>
    </row>
    <row r="127" spans="1:10" s="126" customFormat="1" ht="12" x14ac:dyDescent="0.15">
      <c r="A127" s="559"/>
      <c r="B127" s="566"/>
      <c r="C127" s="567"/>
      <c r="D127" s="567"/>
      <c r="E127" s="567"/>
      <c r="F127" s="567"/>
      <c r="G127" s="567"/>
      <c r="H127" s="567"/>
      <c r="I127" s="568"/>
      <c r="J127" s="6"/>
    </row>
    <row r="128" spans="1:10" ht="24.75" customHeight="1" x14ac:dyDescent="0.15">
      <c r="A128" s="542" t="s">
        <v>350</v>
      </c>
      <c r="B128" s="543"/>
      <c r="C128" s="543"/>
      <c r="D128" s="543"/>
      <c r="E128" s="543"/>
      <c r="F128" s="543"/>
      <c r="G128" s="543"/>
      <c r="H128" s="543"/>
      <c r="I128" s="544"/>
      <c r="J128" s="41"/>
    </row>
    <row r="129" spans="1:10" s="126" customFormat="1" ht="12" x14ac:dyDescent="0.15">
      <c r="A129" s="370" t="s">
        <v>352</v>
      </c>
      <c r="B129" s="77" t="s">
        <v>661</v>
      </c>
      <c r="C129" s="77" t="s">
        <v>662</v>
      </c>
      <c r="D129" s="377" t="s">
        <v>663</v>
      </c>
      <c r="E129" s="377"/>
      <c r="F129" s="377"/>
      <c r="G129" s="377"/>
      <c r="H129" s="377"/>
      <c r="I129" s="378"/>
      <c r="J129" s="130"/>
    </row>
    <row r="130" spans="1:10" s="126" customFormat="1" ht="12" x14ac:dyDescent="0.15">
      <c r="A130" s="376"/>
      <c r="B130" s="136"/>
      <c r="C130" s="136"/>
      <c r="D130" s="379"/>
      <c r="E130" s="380"/>
      <c r="F130" s="380"/>
      <c r="G130" s="380"/>
      <c r="H130" s="380"/>
      <c r="I130" s="381"/>
      <c r="J130" s="130"/>
    </row>
    <row r="131" spans="1:10" s="126" customFormat="1" ht="12" x14ac:dyDescent="0.15">
      <c r="A131" s="376"/>
      <c r="B131" s="136"/>
      <c r="C131" s="136"/>
      <c r="D131" s="386"/>
      <c r="E131" s="387"/>
      <c r="F131" s="387"/>
      <c r="G131" s="387"/>
      <c r="H131" s="387"/>
      <c r="I131" s="388"/>
      <c r="J131" s="130"/>
    </row>
    <row r="132" spans="1:10" s="126" customFormat="1" ht="12" x14ac:dyDescent="0.15">
      <c r="A132" s="376"/>
      <c r="B132" s="136"/>
      <c r="C132" s="136"/>
      <c r="D132" s="386"/>
      <c r="E132" s="387"/>
      <c r="F132" s="387"/>
      <c r="G132" s="387"/>
      <c r="H132" s="387"/>
      <c r="I132" s="388"/>
      <c r="J132" s="130"/>
    </row>
    <row r="133" spans="1:10" s="126" customFormat="1" ht="12" x14ac:dyDescent="0.15">
      <c r="A133" s="376"/>
      <c r="B133" s="136"/>
      <c r="C133" s="136"/>
      <c r="D133" s="386"/>
      <c r="E133" s="387"/>
      <c r="F133" s="387"/>
      <c r="G133" s="387"/>
      <c r="H133" s="387"/>
      <c r="I133" s="388"/>
      <c r="J133" s="130"/>
    </row>
    <row r="134" spans="1:10" s="126" customFormat="1" ht="12" x14ac:dyDescent="0.15">
      <c r="A134" s="376"/>
      <c r="B134" s="136"/>
      <c r="C134" s="136"/>
      <c r="D134" s="351"/>
      <c r="E134" s="352"/>
      <c r="F134" s="352"/>
      <c r="G134" s="352"/>
      <c r="H134" s="352"/>
      <c r="I134" s="353"/>
      <c r="J134" s="130"/>
    </row>
    <row r="135" spans="1:10" s="126" customFormat="1" ht="12" x14ac:dyDescent="0.15">
      <c r="A135" s="370" t="s">
        <v>351</v>
      </c>
      <c r="B135" s="11" t="s">
        <v>148</v>
      </c>
      <c r="C135" s="136"/>
      <c r="D135" s="351"/>
      <c r="E135" s="352"/>
      <c r="F135" s="352"/>
      <c r="G135" s="352"/>
      <c r="H135" s="352"/>
      <c r="I135" s="353"/>
    </row>
    <row r="136" spans="1:10" s="126" customFormat="1" ht="12" x14ac:dyDescent="0.15">
      <c r="A136" s="370"/>
      <c r="B136" s="11" t="s">
        <v>355</v>
      </c>
      <c r="C136" s="136"/>
      <c r="D136" s="386"/>
      <c r="E136" s="387"/>
      <c r="F136" s="387"/>
      <c r="G136" s="387"/>
      <c r="H136" s="387"/>
      <c r="I136" s="388"/>
    </row>
    <row r="137" spans="1:10" s="126" customFormat="1" ht="12" x14ac:dyDescent="0.15">
      <c r="A137" s="370"/>
      <c r="B137" s="11" t="s">
        <v>354</v>
      </c>
      <c r="C137" s="136"/>
      <c r="D137" s="386"/>
      <c r="E137" s="387"/>
      <c r="F137" s="387"/>
      <c r="G137" s="387"/>
      <c r="H137" s="387"/>
      <c r="I137" s="388"/>
    </row>
    <row r="138" spans="1:10" s="126" customFormat="1" ht="12" x14ac:dyDescent="0.15">
      <c r="A138" s="370"/>
      <c r="B138" s="58" t="s">
        <v>149</v>
      </c>
      <c r="C138" s="136"/>
      <c r="D138" s="386"/>
      <c r="E138" s="387"/>
      <c r="F138" s="387"/>
      <c r="G138" s="387"/>
      <c r="H138" s="387"/>
      <c r="I138" s="388"/>
    </row>
    <row r="139" spans="1:10" s="126" customFormat="1" ht="12" x14ac:dyDescent="0.15">
      <c r="A139" s="355" t="s">
        <v>147</v>
      </c>
      <c r="B139" s="391"/>
      <c r="C139" s="392"/>
      <c r="D139" s="392"/>
      <c r="E139" s="392"/>
      <c r="F139" s="392"/>
      <c r="G139" s="392"/>
      <c r="H139" s="392"/>
      <c r="I139" s="393"/>
      <c r="J139" s="130"/>
    </row>
    <row r="140" spans="1:10" s="126" customFormat="1" ht="12" x14ac:dyDescent="0.15">
      <c r="A140" s="355"/>
      <c r="B140" s="534"/>
      <c r="C140" s="458"/>
      <c r="D140" s="458"/>
      <c r="E140" s="458"/>
      <c r="F140" s="458"/>
      <c r="G140" s="458"/>
      <c r="H140" s="458"/>
      <c r="I140" s="459"/>
      <c r="J140" s="130"/>
    </row>
    <row r="141" spans="1:10" s="126" customFormat="1" ht="12" x14ac:dyDescent="0.15">
      <c r="A141" s="355"/>
      <c r="B141" s="394"/>
      <c r="C141" s="395"/>
      <c r="D141" s="395"/>
      <c r="E141" s="395"/>
      <c r="F141" s="395"/>
      <c r="G141" s="395"/>
      <c r="H141" s="395"/>
      <c r="I141" s="396"/>
      <c r="J141" s="130"/>
    </row>
    <row r="142" spans="1:10" x14ac:dyDescent="0.15">
      <c r="A142" s="382" t="s">
        <v>151</v>
      </c>
      <c r="B142" s="383"/>
      <c r="C142" s="383"/>
      <c r="D142" s="383"/>
      <c r="E142" s="383"/>
      <c r="F142" s="383"/>
      <c r="G142" s="383"/>
      <c r="H142" s="383"/>
      <c r="I142" s="384"/>
      <c r="J142" s="56"/>
    </row>
    <row r="143" spans="1:10" s="126" customFormat="1" ht="12" x14ac:dyDescent="0.15">
      <c r="A143" s="535" t="s">
        <v>152</v>
      </c>
      <c r="B143" s="536"/>
      <c r="C143" s="537"/>
      <c r="D143" s="537"/>
      <c r="E143" s="537"/>
      <c r="F143" s="537"/>
      <c r="G143" s="537"/>
      <c r="H143" s="537"/>
      <c r="I143" s="538"/>
      <c r="J143" s="6"/>
    </row>
    <row r="144" spans="1:10" s="126" customFormat="1" ht="16.5" customHeight="1" x14ac:dyDescent="0.15">
      <c r="A144" s="535"/>
      <c r="B144" s="539"/>
      <c r="C144" s="540"/>
      <c r="D144" s="540"/>
      <c r="E144" s="540"/>
      <c r="F144" s="540"/>
      <c r="G144" s="540"/>
      <c r="H144" s="540"/>
      <c r="I144" s="541"/>
      <c r="J144" s="6"/>
    </row>
    <row r="145" spans="1:10" s="126" customFormat="1" ht="26.25" customHeight="1" x14ac:dyDescent="0.15">
      <c r="A145" s="18" t="s">
        <v>153</v>
      </c>
      <c r="B145" s="371"/>
      <c r="C145" s="375"/>
      <c r="D145" s="375"/>
      <c r="E145" s="533"/>
      <c r="F145" s="5" t="s">
        <v>154</v>
      </c>
      <c r="G145" s="71"/>
      <c r="H145" s="11" t="s">
        <v>155</v>
      </c>
      <c r="I145" s="123"/>
      <c r="J145" s="130"/>
    </row>
    <row r="146" spans="1:10" s="126" customFormat="1" ht="20.25" customHeight="1" x14ac:dyDescent="0.15">
      <c r="A146" s="535" t="s">
        <v>356</v>
      </c>
      <c r="B146" s="356" t="s">
        <v>25</v>
      </c>
      <c r="C146" s="356"/>
      <c r="D146" s="356"/>
      <c r="E146" s="356"/>
      <c r="F146" s="356"/>
      <c r="G146" s="356"/>
      <c r="H146" s="356"/>
      <c r="I146" s="357"/>
      <c r="J146" s="6"/>
    </row>
    <row r="147" spans="1:10" s="126" customFormat="1" ht="22.5" customHeight="1" x14ac:dyDescent="0.15">
      <c r="A147" s="535"/>
      <c r="B147" s="408" t="s">
        <v>156</v>
      </c>
      <c r="C147" s="408"/>
      <c r="D147" s="408"/>
      <c r="E147" s="356" t="s">
        <v>157</v>
      </c>
      <c r="F147" s="356"/>
      <c r="G147" s="356" t="s">
        <v>158</v>
      </c>
      <c r="H147" s="356"/>
      <c r="I147" s="357"/>
    </row>
    <row r="148" spans="1:10" s="126" customFormat="1" ht="12" x14ac:dyDescent="0.15">
      <c r="A148" s="526"/>
      <c r="B148" s="350"/>
      <c r="C148" s="350"/>
      <c r="D148" s="350"/>
      <c r="E148" s="351"/>
      <c r="F148" s="351"/>
      <c r="G148" s="351"/>
      <c r="H148" s="351"/>
      <c r="I148" s="354"/>
    </row>
    <row r="149" spans="1:10" s="126" customFormat="1" ht="12" x14ac:dyDescent="0.15">
      <c r="A149" s="527"/>
      <c r="B149" s="350"/>
      <c r="C149" s="350"/>
      <c r="D149" s="350"/>
      <c r="E149" s="351"/>
      <c r="F149" s="351"/>
      <c r="G149" s="351"/>
      <c r="H149" s="351"/>
      <c r="I149" s="354"/>
    </row>
    <row r="150" spans="1:10" s="126" customFormat="1" ht="12" x14ac:dyDescent="0.15">
      <c r="A150" s="349"/>
      <c r="B150" s="350"/>
      <c r="C150" s="350"/>
      <c r="D150" s="350"/>
      <c r="E150" s="351"/>
      <c r="F150" s="351"/>
      <c r="G150" s="351"/>
      <c r="H150" s="351"/>
      <c r="I150" s="354"/>
    </row>
    <row r="151" spans="1:10" s="126" customFormat="1" ht="12" x14ac:dyDescent="0.15">
      <c r="A151" s="349"/>
      <c r="B151" s="350"/>
      <c r="C151" s="350"/>
      <c r="D151" s="350"/>
      <c r="E151" s="351"/>
      <c r="F151" s="351"/>
      <c r="G151" s="351"/>
      <c r="H151" s="351"/>
      <c r="I151" s="354"/>
    </row>
    <row r="152" spans="1:10" s="126" customFormat="1" ht="12" x14ac:dyDescent="0.15">
      <c r="A152" s="349"/>
      <c r="B152" s="350"/>
      <c r="C152" s="350"/>
      <c r="D152" s="350"/>
      <c r="E152" s="351"/>
      <c r="F152" s="351"/>
      <c r="G152" s="351"/>
      <c r="H152" s="351"/>
      <c r="I152" s="354"/>
    </row>
    <row r="153" spans="1:10" s="126" customFormat="1" ht="12" x14ac:dyDescent="0.15">
      <c r="A153" s="349"/>
      <c r="B153" s="350"/>
      <c r="C153" s="350"/>
      <c r="D153" s="350"/>
      <c r="E153" s="351"/>
      <c r="F153" s="351"/>
      <c r="G153" s="351"/>
      <c r="H153" s="351"/>
      <c r="I153" s="354"/>
    </row>
    <row r="154" spans="1:10" s="126" customFormat="1" ht="12" x14ac:dyDescent="0.15">
      <c r="A154" s="535" t="s">
        <v>95</v>
      </c>
      <c r="B154" s="391"/>
      <c r="C154" s="392"/>
      <c r="D154" s="392"/>
      <c r="E154" s="392"/>
      <c r="F154" s="392"/>
      <c r="G154" s="392"/>
      <c r="H154" s="392"/>
      <c r="I154" s="393"/>
      <c r="J154" s="124"/>
    </row>
    <row r="155" spans="1:10" s="126" customFormat="1" ht="20.25" customHeight="1" x14ac:dyDescent="0.15">
      <c r="A155" s="535"/>
      <c r="B155" s="394"/>
      <c r="C155" s="395"/>
      <c r="D155" s="395"/>
      <c r="E155" s="395"/>
      <c r="F155" s="395"/>
      <c r="G155" s="395"/>
      <c r="H155" s="395"/>
      <c r="I155" s="396"/>
      <c r="J155" s="6"/>
    </row>
    <row r="156" spans="1:10" ht="21" customHeight="1" x14ac:dyDescent="0.15">
      <c r="A156" s="382" t="s">
        <v>159</v>
      </c>
      <c r="B156" s="383"/>
      <c r="C156" s="383"/>
      <c r="D156" s="383"/>
      <c r="E156" s="383"/>
      <c r="F156" s="383"/>
      <c r="G156" s="383"/>
      <c r="H156" s="383"/>
      <c r="I156" s="384"/>
      <c r="J156" s="17"/>
    </row>
    <row r="157" spans="1:10" s="126" customFormat="1" ht="12" x14ac:dyDescent="0.15">
      <c r="A157" s="370" t="s">
        <v>26</v>
      </c>
      <c r="B157" s="391"/>
      <c r="C157" s="392"/>
      <c r="D157" s="392"/>
      <c r="E157" s="392"/>
      <c r="F157" s="392"/>
      <c r="G157" s="392"/>
      <c r="H157" s="392"/>
      <c r="I157" s="393"/>
      <c r="J157" s="6"/>
    </row>
    <row r="158" spans="1:10" s="126" customFormat="1" ht="12" x14ac:dyDescent="0.15">
      <c r="A158" s="370"/>
      <c r="B158" s="394"/>
      <c r="C158" s="395"/>
      <c r="D158" s="395"/>
      <c r="E158" s="395"/>
      <c r="F158" s="395"/>
      <c r="G158" s="395"/>
      <c r="H158" s="395"/>
      <c r="I158" s="396"/>
      <c r="J158" s="6"/>
    </row>
    <row r="159" spans="1:10" s="126" customFormat="1" ht="12" x14ac:dyDescent="0.15">
      <c r="A159" s="370" t="s">
        <v>27</v>
      </c>
      <c r="B159" s="391"/>
      <c r="C159" s="392"/>
      <c r="D159" s="392"/>
      <c r="E159" s="392"/>
      <c r="F159" s="392"/>
      <c r="G159" s="392"/>
      <c r="H159" s="392"/>
      <c r="I159" s="393"/>
      <c r="J159" s="6"/>
    </row>
    <row r="160" spans="1:10" s="126" customFormat="1" ht="12" x14ac:dyDescent="0.15">
      <c r="A160" s="370"/>
      <c r="B160" s="394"/>
      <c r="C160" s="395"/>
      <c r="D160" s="395"/>
      <c r="E160" s="395"/>
      <c r="F160" s="395"/>
      <c r="G160" s="395"/>
      <c r="H160" s="395"/>
      <c r="I160" s="396"/>
      <c r="J160" s="6"/>
    </row>
    <row r="161" spans="1:10" s="126" customFormat="1" ht="12" x14ac:dyDescent="0.15">
      <c r="A161" s="370" t="s">
        <v>28</v>
      </c>
      <c r="B161" s="391"/>
      <c r="C161" s="392"/>
      <c r="D161" s="392"/>
      <c r="E161" s="392"/>
      <c r="F161" s="392"/>
      <c r="G161" s="392"/>
      <c r="H161" s="392"/>
      <c r="I161" s="393"/>
      <c r="J161" s="6"/>
    </row>
    <row r="162" spans="1:10" s="126" customFormat="1" ht="12" x14ac:dyDescent="0.15">
      <c r="A162" s="370"/>
      <c r="B162" s="394"/>
      <c r="C162" s="395"/>
      <c r="D162" s="395"/>
      <c r="E162" s="395"/>
      <c r="F162" s="395"/>
      <c r="G162" s="395"/>
      <c r="H162" s="395"/>
      <c r="I162" s="396"/>
      <c r="J162" s="6"/>
    </row>
    <row r="163" spans="1:10" s="126" customFormat="1" ht="12" x14ac:dyDescent="0.15">
      <c r="A163" s="370" t="s">
        <v>29</v>
      </c>
      <c r="B163" s="391"/>
      <c r="C163" s="392"/>
      <c r="D163" s="392"/>
      <c r="E163" s="392"/>
      <c r="F163" s="392"/>
      <c r="G163" s="392"/>
      <c r="H163" s="392"/>
      <c r="I163" s="393"/>
      <c r="J163" s="6"/>
    </row>
    <row r="164" spans="1:10" s="126" customFormat="1" ht="12.75" thickBot="1" x14ac:dyDescent="0.2">
      <c r="A164" s="513"/>
      <c r="B164" s="514"/>
      <c r="C164" s="515"/>
      <c r="D164" s="515"/>
      <c r="E164" s="515"/>
      <c r="F164" s="515"/>
      <c r="G164" s="515"/>
      <c r="H164" s="515"/>
      <c r="I164" s="516"/>
      <c r="J164" s="6"/>
    </row>
    <row r="165" spans="1:10" ht="18.75" x14ac:dyDescent="0.15">
      <c r="A165" s="517" t="s">
        <v>160</v>
      </c>
      <c r="B165" s="518"/>
      <c r="C165" s="518"/>
      <c r="D165" s="518"/>
      <c r="E165" s="518"/>
      <c r="F165" s="518"/>
      <c r="G165" s="518"/>
      <c r="H165" s="518"/>
      <c r="I165" s="519"/>
      <c r="J165" s="54"/>
    </row>
    <row r="166" spans="1:10" s="126" customFormat="1" ht="12" x14ac:dyDescent="0.15">
      <c r="A166" s="192" t="s">
        <v>161</v>
      </c>
      <c r="B166" s="11" t="s">
        <v>162</v>
      </c>
      <c r="C166" s="226"/>
      <c r="D166" s="11" t="s">
        <v>163</v>
      </c>
      <c r="E166" s="71" t="s">
        <v>713</v>
      </c>
      <c r="F166" s="11" t="s">
        <v>164</v>
      </c>
      <c r="G166" s="71"/>
      <c r="H166" s="11" t="s">
        <v>165</v>
      </c>
      <c r="I166" s="183"/>
      <c r="J166" s="16"/>
    </row>
    <row r="167" spans="1:10" s="126" customFormat="1" ht="12.75" x14ac:dyDescent="0.15">
      <c r="A167" s="355" t="s">
        <v>166</v>
      </c>
      <c r="B167" s="58" t="s">
        <v>167</v>
      </c>
      <c r="C167" s="58" t="s">
        <v>134</v>
      </c>
      <c r="D167" s="58" t="s">
        <v>168</v>
      </c>
      <c r="E167" s="58" t="s">
        <v>169</v>
      </c>
      <c r="F167" s="58" t="s">
        <v>170</v>
      </c>
      <c r="G167" s="58" t="s">
        <v>171</v>
      </c>
      <c r="H167" s="58" t="s">
        <v>172</v>
      </c>
      <c r="I167" s="193" t="s">
        <v>173</v>
      </c>
      <c r="J167" s="16"/>
    </row>
    <row r="168" spans="1:10" s="126" customFormat="1" ht="12" x14ac:dyDescent="0.15">
      <c r="A168" s="355"/>
      <c r="B168" s="71"/>
      <c r="C168" s="4"/>
      <c r="D168" s="51"/>
      <c r="E168" s="72"/>
      <c r="F168" s="72"/>
      <c r="G168" s="71"/>
      <c r="H168" s="71"/>
      <c r="I168" s="146"/>
      <c r="J168" s="130"/>
    </row>
    <row r="169" spans="1:10" s="126" customFormat="1" ht="12" x14ac:dyDescent="0.15">
      <c r="A169" s="493" t="s">
        <v>174</v>
      </c>
      <c r="B169" s="494" t="s">
        <v>175</v>
      </c>
      <c r="C169" s="494"/>
      <c r="D169" s="494"/>
      <c r="E169" s="494"/>
      <c r="F169" s="494"/>
      <c r="G169" s="494"/>
      <c r="H169" s="494"/>
      <c r="I169" s="495"/>
      <c r="J169" s="16"/>
    </row>
    <row r="170" spans="1:10" s="126" customFormat="1" ht="12.75" x14ac:dyDescent="0.15">
      <c r="A170" s="493"/>
      <c r="B170" s="11" t="s">
        <v>176</v>
      </c>
      <c r="C170" s="11" t="s">
        <v>134</v>
      </c>
      <c r="D170" s="11" t="s">
        <v>168</v>
      </c>
      <c r="E170" s="11" t="s">
        <v>169</v>
      </c>
      <c r="F170" s="11" t="s">
        <v>170</v>
      </c>
      <c r="G170" s="11" t="s">
        <v>177</v>
      </c>
      <c r="H170" s="11" t="s">
        <v>172</v>
      </c>
      <c r="I170" s="29" t="s">
        <v>173</v>
      </c>
      <c r="J170" s="16"/>
    </row>
    <row r="171" spans="1:10" s="126" customFormat="1" ht="12" x14ac:dyDescent="0.15">
      <c r="A171" s="493"/>
      <c r="B171" s="71"/>
      <c r="C171" s="214"/>
      <c r="D171" s="71"/>
      <c r="E171" s="72"/>
      <c r="F171" s="72"/>
      <c r="G171" s="71"/>
      <c r="H171" s="71"/>
      <c r="I171" s="146"/>
      <c r="J171" s="16"/>
    </row>
    <row r="172" spans="1:10" s="126" customFormat="1" ht="12" x14ac:dyDescent="0.15">
      <c r="A172" s="493"/>
      <c r="B172" s="494" t="s">
        <v>178</v>
      </c>
      <c r="C172" s="494"/>
      <c r="D172" s="494"/>
      <c r="E172" s="494"/>
      <c r="F172" s="494"/>
      <c r="G172" s="494"/>
      <c r="H172" s="494"/>
      <c r="I172" s="495"/>
      <c r="J172" s="16"/>
    </row>
    <row r="173" spans="1:10" s="126" customFormat="1" ht="12" x14ac:dyDescent="0.15">
      <c r="A173" s="493"/>
      <c r="B173" s="11" t="s">
        <v>176</v>
      </c>
      <c r="C173" s="11" t="s">
        <v>134</v>
      </c>
      <c r="D173" s="11" t="s">
        <v>179</v>
      </c>
      <c r="E173" s="11" t="s">
        <v>180</v>
      </c>
      <c r="F173" s="11" t="s">
        <v>181</v>
      </c>
      <c r="G173" s="11" t="s">
        <v>182</v>
      </c>
      <c r="H173" s="11" t="s">
        <v>183</v>
      </c>
      <c r="I173" s="29" t="s">
        <v>184</v>
      </c>
      <c r="J173" s="16"/>
    </row>
    <row r="174" spans="1:10" s="126" customFormat="1" ht="12" x14ac:dyDescent="0.15">
      <c r="A174" s="493"/>
      <c r="B174" s="71"/>
      <c r="C174" s="214"/>
      <c r="D174" s="72"/>
      <c r="E174" s="72"/>
      <c r="F174" s="72"/>
      <c r="G174" s="72"/>
      <c r="H174" s="227"/>
      <c r="I174" s="123"/>
      <c r="J174" s="16"/>
    </row>
    <row r="175" spans="1:10" s="126" customFormat="1" ht="18" customHeight="1" x14ac:dyDescent="0.15">
      <c r="A175" s="493"/>
      <c r="B175" s="494" t="s">
        <v>2</v>
      </c>
      <c r="C175" s="494"/>
      <c r="D175" s="494"/>
      <c r="E175" s="494"/>
      <c r="F175" s="494"/>
      <c r="G175" s="494"/>
      <c r="H175" s="494"/>
      <c r="I175" s="495"/>
      <c r="J175" s="16"/>
    </row>
    <row r="176" spans="1:10" s="126" customFormat="1" ht="12" x14ac:dyDescent="0.15">
      <c r="A176" s="493"/>
      <c r="B176" s="11" t="s">
        <v>185</v>
      </c>
      <c r="C176" s="11" t="s">
        <v>169</v>
      </c>
      <c r="D176" s="11" t="s">
        <v>186</v>
      </c>
      <c r="E176" s="11" t="s">
        <v>187</v>
      </c>
      <c r="F176" s="11" t="s">
        <v>185</v>
      </c>
      <c r="G176" s="11" t="s">
        <v>169</v>
      </c>
      <c r="H176" s="11" t="s">
        <v>186</v>
      </c>
      <c r="I176" s="29" t="s">
        <v>187</v>
      </c>
      <c r="J176" s="16"/>
    </row>
    <row r="177" spans="1:35" s="126" customFormat="1" ht="12" x14ac:dyDescent="0.15">
      <c r="A177" s="493"/>
      <c r="B177" s="71"/>
      <c r="C177" s="72"/>
      <c r="D177" s="227"/>
      <c r="E177" s="71"/>
      <c r="F177" s="71"/>
      <c r="G177" s="72"/>
      <c r="H177" s="227"/>
      <c r="I177" s="123"/>
      <c r="J177" s="16"/>
    </row>
    <row r="178" spans="1:35" s="126" customFormat="1" ht="12" x14ac:dyDescent="0.15">
      <c r="A178" s="493"/>
      <c r="B178" s="71"/>
      <c r="C178" s="72"/>
      <c r="D178" s="227"/>
      <c r="E178" s="71"/>
      <c r="F178" s="71"/>
      <c r="G178" s="72"/>
      <c r="H178" s="227"/>
      <c r="I178" s="123"/>
      <c r="J178" s="16"/>
    </row>
    <row r="179" spans="1:35" s="126" customFormat="1" ht="12" x14ac:dyDescent="0.15">
      <c r="A179" s="493"/>
      <c r="B179" s="11" t="s">
        <v>728</v>
      </c>
      <c r="C179" s="11" t="s">
        <v>188</v>
      </c>
      <c r="D179" s="11" t="s">
        <v>729</v>
      </c>
      <c r="E179" s="11" t="s">
        <v>188</v>
      </c>
      <c r="F179" s="11" t="s">
        <v>730</v>
      </c>
      <c r="G179" s="11" t="s">
        <v>188</v>
      </c>
      <c r="H179" s="11" t="s">
        <v>731</v>
      </c>
      <c r="I179" s="29" t="s">
        <v>30</v>
      </c>
      <c r="J179" s="16"/>
    </row>
    <row r="180" spans="1:35" s="126" customFormat="1" ht="12" x14ac:dyDescent="0.15">
      <c r="A180" s="493"/>
      <c r="B180" s="229"/>
      <c r="C180" s="230"/>
      <c r="D180" s="229"/>
      <c r="E180" s="230"/>
      <c r="F180" s="229"/>
      <c r="G180" s="230"/>
      <c r="H180" s="229"/>
      <c r="I180" s="231"/>
      <c r="J180" s="61"/>
    </row>
    <row r="181" spans="1:35" s="126" customFormat="1" ht="12.75" x14ac:dyDescent="0.15">
      <c r="A181" s="192" t="s">
        <v>664</v>
      </c>
      <c r="B181" s="60" t="s">
        <v>733</v>
      </c>
      <c r="C181" s="11" t="s">
        <v>665</v>
      </c>
      <c r="D181" s="60" t="s">
        <v>732</v>
      </c>
      <c r="E181" s="11" t="s">
        <v>665</v>
      </c>
      <c r="F181" s="11" t="s">
        <v>730</v>
      </c>
      <c r="G181" s="11" t="s">
        <v>665</v>
      </c>
      <c r="H181" s="11" t="s">
        <v>731</v>
      </c>
      <c r="I181" s="29" t="s">
        <v>666</v>
      </c>
      <c r="J181" s="16"/>
    </row>
    <row r="182" spans="1:35" s="126" customFormat="1" ht="12" x14ac:dyDescent="0.15">
      <c r="A182" s="192" t="s">
        <v>667</v>
      </c>
      <c r="B182" s="229"/>
      <c r="C182" s="230"/>
      <c r="D182" s="229"/>
      <c r="E182" s="230"/>
      <c r="F182" s="229"/>
      <c r="G182" s="230"/>
      <c r="H182" s="229"/>
      <c r="I182" s="231"/>
      <c r="J182" s="130"/>
    </row>
    <row r="183" spans="1:35" s="126" customFormat="1" ht="12" x14ac:dyDescent="0.15">
      <c r="A183" s="355" t="s">
        <v>668</v>
      </c>
      <c r="B183" s="245"/>
      <c r="C183" s="230"/>
      <c r="D183" s="245"/>
      <c r="E183" s="230"/>
      <c r="F183" s="245"/>
      <c r="G183" s="230"/>
      <c r="H183" s="245"/>
      <c r="I183" s="231"/>
      <c r="J183" s="130"/>
    </row>
    <row r="184" spans="1:35" s="126" customFormat="1" ht="12" x14ac:dyDescent="0.15">
      <c r="A184" s="496"/>
      <c r="B184" s="11" t="s">
        <v>669</v>
      </c>
      <c r="C184" s="71"/>
      <c r="D184" s="11" t="s">
        <v>670</v>
      </c>
      <c r="E184" s="71"/>
      <c r="F184" s="62" t="s">
        <v>671</v>
      </c>
      <c r="G184" s="71"/>
      <c r="H184" s="11" t="s">
        <v>672</v>
      </c>
      <c r="I184" s="244"/>
      <c r="J184" s="16"/>
    </row>
    <row r="185" spans="1:35" s="126" customFormat="1" ht="12.75" x14ac:dyDescent="0.15">
      <c r="A185" s="528" t="s">
        <v>738</v>
      </c>
      <c r="B185" s="250" t="s">
        <v>734</v>
      </c>
      <c r="C185" s="228" t="s">
        <v>714</v>
      </c>
      <c r="D185" s="58" t="s">
        <v>735</v>
      </c>
      <c r="E185" s="72"/>
      <c r="F185" s="58" t="s">
        <v>736</v>
      </c>
      <c r="G185" s="72"/>
      <c r="H185" s="58" t="s">
        <v>674</v>
      </c>
      <c r="I185" s="194"/>
      <c r="J185" s="16"/>
    </row>
    <row r="186" spans="1:35" s="139" customFormat="1" ht="12.75" x14ac:dyDescent="0.15">
      <c r="A186" s="529"/>
      <c r="B186" s="250" t="s">
        <v>737</v>
      </c>
      <c r="C186" s="228"/>
      <c r="D186" s="58" t="s">
        <v>673</v>
      </c>
      <c r="E186" s="72"/>
      <c r="F186" s="58" t="s">
        <v>741</v>
      </c>
      <c r="G186" s="72"/>
      <c r="H186" s="58" t="s">
        <v>674</v>
      </c>
      <c r="I186" s="194"/>
      <c r="J186" s="16"/>
      <c r="K186" s="124"/>
      <c r="L186" s="124"/>
      <c r="M186" s="124"/>
      <c r="N186" s="124"/>
      <c r="O186" s="124"/>
      <c r="P186" s="124"/>
      <c r="Q186" s="124"/>
      <c r="R186" s="124"/>
      <c r="S186" s="124"/>
      <c r="T186" s="124"/>
      <c r="U186" s="124"/>
      <c r="V186" s="124"/>
      <c r="W186" s="124"/>
      <c r="X186" s="124"/>
      <c r="Y186" s="124"/>
      <c r="Z186" s="124"/>
      <c r="AA186" s="124"/>
      <c r="AB186" s="124"/>
      <c r="AC186" s="124"/>
      <c r="AD186" s="124"/>
      <c r="AE186" s="124"/>
      <c r="AF186" s="124"/>
      <c r="AG186" s="124"/>
      <c r="AH186" s="124"/>
      <c r="AI186" s="124"/>
    </row>
    <row r="187" spans="1:35" s="139" customFormat="1" ht="12.75" x14ac:dyDescent="0.15">
      <c r="A187" s="192" t="s">
        <v>740</v>
      </c>
      <c r="B187" s="58" t="s">
        <v>742</v>
      </c>
      <c r="C187" s="497"/>
      <c r="D187" s="498"/>
      <c r="E187" s="499"/>
      <c r="F187" s="58" t="s">
        <v>674</v>
      </c>
      <c r="G187" s="72"/>
      <c r="H187" s="58" t="s">
        <v>674</v>
      </c>
      <c r="I187" s="194"/>
      <c r="J187" s="16"/>
      <c r="K187" s="124"/>
      <c r="L187" s="124"/>
      <c r="M187" s="124"/>
      <c r="N187" s="124"/>
      <c r="O187" s="124"/>
      <c r="P187" s="124"/>
      <c r="Q187" s="124"/>
      <c r="R187" s="124"/>
      <c r="S187" s="124"/>
      <c r="T187" s="124"/>
      <c r="U187" s="124"/>
      <c r="V187" s="124"/>
      <c r="W187" s="124"/>
      <c r="X187" s="124"/>
      <c r="Y187" s="124"/>
      <c r="Z187" s="124"/>
      <c r="AA187" s="124"/>
      <c r="AB187" s="124"/>
      <c r="AC187" s="124"/>
      <c r="AD187" s="124"/>
      <c r="AE187" s="124"/>
      <c r="AF187" s="124"/>
      <c r="AG187" s="124"/>
      <c r="AH187" s="124"/>
      <c r="AI187" s="124"/>
    </row>
    <row r="188" spans="1:35" s="126" customFormat="1" ht="14.25" customHeight="1" x14ac:dyDescent="0.15">
      <c r="A188" s="192" t="s">
        <v>739</v>
      </c>
      <c r="B188" s="58" t="s">
        <v>742</v>
      </c>
      <c r="C188" s="530"/>
      <c r="D188" s="531"/>
      <c r="E188" s="532"/>
      <c r="F188" s="58" t="s">
        <v>674</v>
      </c>
      <c r="G188" s="72"/>
      <c r="H188" s="125"/>
      <c r="I188" s="194"/>
      <c r="J188" s="16"/>
    </row>
    <row r="189" spans="1:35" s="126" customFormat="1" ht="12.75" x14ac:dyDescent="0.15">
      <c r="A189" s="192" t="s">
        <v>675</v>
      </c>
      <c r="B189" s="58" t="s">
        <v>743</v>
      </c>
      <c r="C189" s="497"/>
      <c r="D189" s="498"/>
      <c r="E189" s="499"/>
      <c r="F189" s="58" t="s">
        <v>674</v>
      </c>
      <c r="G189" s="72"/>
      <c r="H189" s="125"/>
      <c r="I189" s="194"/>
      <c r="J189" s="16"/>
    </row>
    <row r="190" spans="1:35" s="126" customFormat="1" ht="24" x14ac:dyDescent="0.15">
      <c r="A190" s="113" t="s">
        <v>788</v>
      </c>
      <c r="B190" s="11" t="s">
        <v>789</v>
      </c>
      <c r="C190" s="243"/>
      <c r="D190" s="11" t="s">
        <v>790</v>
      </c>
      <c r="E190" s="59"/>
      <c r="F190" s="40" t="s">
        <v>791</v>
      </c>
      <c r="G190" s="59"/>
      <c r="H190" s="63" t="s">
        <v>676</v>
      </c>
      <c r="I190" s="193">
        <v>12</v>
      </c>
      <c r="J190" s="16"/>
    </row>
    <row r="191" spans="1:35" s="126" customFormat="1" ht="12" x14ac:dyDescent="0.15">
      <c r="A191" s="355" t="s">
        <v>192</v>
      </c>
      <c r="B191" s="58" t="s">
        <v>787</v>
      </c>
      <c r="C191" s="72"/>
      <c r="D191" s="58" t="s">
        <v>193</v>
      </c>
      <c r="E191" s="72"/>
      <c r="F191" s="58" t="s">
        <v>194</v>
      </c>
      <c r="G191" s="72"/>
      <c r="H191" s="58" t="s">
        <v>195</v>
      </c>
      <c r="I191" s="149">
        <f>C191-E191-G191</f>
        <v>0</v>
      </c>
      <c r="J191" s="130"/>
    </row>
    <row r="192" spans="1:35" s="126" customFormat="1" ht="14.25" customHeight="1" x14ac:dyDescent="0.15">
      <c r="A192" s="355"/>
      <c r="B192" s="500" t="s">
        <v>196</v>
      </c>
      <c r="C192" s="503"/>
      <c r="D192" s="504"/>
      <c r="E192" s="504"/>
      <c r="F192" s="504"/>
      <c r="G192" s="504"/>
      <c r="H192" s="504"/>
      <c r="I192" s="505"/>
      <c r="J192" s="130"/>
    </row>
    <row r="193" spans="1:10" s="126" customFormat="1" ht="14.25" customHeight="1" x14ac:dyDescent="0.15">
      <c r="A193" s="355"/>
      <c r="B193" s="501"/>
      <c r="C193" s="506"/>
      <c r="D193" s="507"/>
      <c r="E193" s="507"/>
      <c r="F193" s="507"/>
      <c r="G193" s="507"/>
      <c r="H193" s="507"/>
      <c r="I193" s="508"/>
      <c r="J193" s="130"/>
    </row>
    <row r="194" spans="1:10" s="126" customFormat="1" ht="12" x14ac:dyDescent="0.15">
      <c r="A194" s="355"/>
      <c r="B194" s="502"/>
      <c r="C194" s="509"/>
      <c r="D194" s="510"/>
      <c r="E194" s="510"/>
      <c r="F194" s="510"/>
      <c r="G194" s="510"/>
      <c r="H194" s="510"/>
      <c r="I194" s="511"/>
      <c r="J194" s="130"/>
    </row>
    <row r="195" spans="1:10" s="126" customFormat="1" ht="12" x14ac:dyDescent="0.15">
      <c r="A195" s="355" t="s">
        <v>147</v>
      </c>
      <c r="B195" s="520"/>
      <c r="C195" s="521"/>
      <c r="D195" s="521"/>
      <c r="E195" s="521"/>
      <c r="F195" s="521"/>
      <c r="G195" s="521"/>
      <c r="H195" s="521"/>
      <c r="I195" s="522"/>
      <c r="J195" s="130"/>
    </row>
    <row r="196" spans="1:10" s="126" customFormat="1" ht="19.5" customHeight="1" x14ac:dyDescent="0.15">
      <c r="A196" s="355"/>
      <c r="B196" s="523"/>
      <c r="C196" s="524"/>
      <c r="D196" s="524"/>
      <c r="E196" s="524"/>
      <c r="F196" s="524"/>
      <c r="G196" s="524"/>
      <c r="H196" s="524"/>
      <c r="I196" s="525"/>
      <c r="J196" s="16"/>
    </row>
    <row r="197" spans="1:10" s="126" customFormat="1" ht="12.75" x14ac:dyDescent="0.15">
      <c r="A197" s="195" t="s">
        <v>197</v>
      </c>
      <c r="B197" s="64" t="s">
        <v>744</v>
      </c>
      <c r="C197" s="66"/>
      <c r="D197" s="64" t="s">
        <v>745</v>
      </c>
      <c r="E197" s="66"/>
      <c r="F197" s="64" t="s">
        <v>746</v>
      </c>
      <c r="G197" s="66"/>
      <c r="H197" s="64" t="s">
        <v>747</v>
      </c>
      <c r="I197" s="220"/>
      <c r="J197" s="16"/>
    </row>
    <row r="198" spans="1:10" s="126" customFormat="1" ht="12.75" x14ac:dyDescent="0.15">
      <c r="A198" s="370" t="s">
        <v>198</v>
      </c>
      <c r="B198" s="60" t="s">
        <v>744</v>
      </c>
      <c r="C198" s="11" t="s">
        <v>190</v>
      </c>
      <c r="D198" s="60" t="s">
        <v>745</v>
      </c>
      <c r="E198" s="11" t="s">
        <v>190</v>
      </c>
      <c r="F198" s="11" t="s">
        <v>730</v>
      </c>
      <c r="G198" s="159" t="s">
        <v>190</v>
      </c>
      <c r="H198" s="11" t="s">
        <v>748</v>
      </c>
      <c r="I198" s="29" t="s">
        <v>199</v>
      </c>
      <c r="J198" s="16"/>
    </row>
    <row r="199" spans="1:10" s="126" customFormat="1" ht="12.75" x14ac:dyDescent="0.15">
      <c r="A199" s="370"/>
      <c r="B199" s="99"/>
      <c r="C199" s="65" t="e">
        <f>(B199-D199)/D199</f>
        <v>#DIV/0!</v>
      </c>
      <c r="D199" s="99"/>
      <c r="E199" s="65" t="e">
        <f>(D199-F199)/F199</f>
        <v>#DIV/0!</v>
      </c>
      <c r="F199" s="100"/>
      <c r="G199" s="67" t="e">
        <f>(F199-H199)/H199</f>
        <v>#DIV/0!</v>
      </c>
      <c r="H199" s="101"/>
      <c r="I199" s="196" t="e">
        <f>IF(H200&gt;0, (D200*F200*H200)^(1/3),IF(F200&gt;0, D200*F200^(1/2),"*"))</f>
        <v>#DIV/0!</v>
      </c>
      <c r="J199" s="16"/>
    </row>
    <row r="200" spans="1:10" s="126" customFormat="1" ht="12.75" x14ac:dyDescent="0.15">
      <c r="A200" s="370"/>
      <c r="B200" s="11" t="s">
        <v>200</v>
      </c>
      <c r="C200" s="60" t="s">
        <v>744</v>
      </c>
      <c r="D200" s="68" t="e">
        <f>C197*24/(I190*(B199+D199))</f>
        <v>#DIV/0!</v>
      </c>
      <c r="E200" s="60" t="s">
        <v>745</v>
      </c>
      <c r="F200" s="69" t="e">
        <f>E197*2/(D199+F199)</f>
        <v>#DIV/0!</v>
      </c>
      <c r="G200" s="60" t="s">
        <v>746</v>
      </c>
      <c r="H200" s="70" t="e">
        <f>G197*2/(F199+H199)</f>
        <v>#DIV/0!</v>
      </c>
      <c r="I200" s="197" t="e">
        <f>365/I199</f>
        <v>#DIV/0!</v>
      </c>
      <c r="J200" s="16"/>
    </row>
    <row r="201" spans="1:10" s="126" customFormat="1" ht="36" customHeight="1" x14ac:dyDescent="0.15">
      <c r="A201" s="370"/>
      <c r="B201" s="11" t="s">
        <v>201</v>
      </c>
      <c r="C201" s="371"/>
      <c r="D201" s="375"/>
      <c r="E201" s="375"/>
      <c r="F201" s="375"/>
      <c r="G201" s="375"/>
      <c r="H201" s="375"/>
      <c r="I201" s="372"/>
      <c r="J201" s="16"/>
    </row>
    <row r="202" spans="1:10" s="126" customFormat="1" ht="12.75" x14ac:dyDescent="0.15">
      <c r="A202" s="370"/>
      <c r="B202" s="11" t="s">
        <v>202</v>
      </c>
      <c r="C202" s="60" t="s">
        <v>699</v>
      </c>
      <c r="D202" s="60" t="s">
        <v>700</v>
      </c>
      <c r="E202" s="60" t="s">
        <v>545</v>
      </c>
      <c r="F202" s="60" t="s">
        <v>203</v>
      </c>
      <c r="G202" s="11" t="s">
        <v>191</v>
      </c>
      <c r="H202" s="11" t="s">
        <v>199</v>
      </c>
      <c r="I202" s="29" t="s">
        <v>204</v>
      </c>
      <c r="J202" s="16"/>
    </row>
    <row r="203" spans="1:10" s="126" customFormat="1" ht="12.75" x14ac:dyDescent="0.15">
      <c r="A203" s="370"/>
      <c r="B203" s="71"/>
      <c r="C203" s="219"/>
      <c r="D203" s="219"/>
      <c r="E203" s="219"/>
      <c r="F203" s="219"/>
      <c r="G203" s="133"/>
      <c r="H203" s="71"/>
      <c r="I203" s="242"/>
      <c r="J203" s="141"/>
    </row>
    <row r="204" spans="1:10" s="126" customFormat="1" ht="12.75" x14ac:dyDescent="0.15">
      <c r="A204" s="370"/>
      <c r="B204" s="71"/>
      <c r="C204" s="219"/>
      <c r="D204" s="219"/>
      <c r="E204" s="219"/>
      <c r="F204" s="219"/>
      <c r="G204" s="133"/>
      <c r="H204" s="71"/>
      <c r="I204" s="242"/>
      <c r="J204" s="141"/>
    </row>
    <row r="205" spans="1:10" s="126" customFormat="1" ht="12.75" x14ac:dyDescent="0.15">
      <c r="A205" s="370"/>
      <c r="B205" s="71"/>
      <c r="C205" s="219"/>
      <c r="D205" s="219"/>
      <c r="E205" s="219"/>
      <c r="F205" s="219"/>
      <c r="G205" s="133"/>
      <c r="H205" s="71"/>
      <c r="I205" s="242"/>
      <c r="J205" s="141"/>
    </row>
    <row r="206" spans="1:10" s="126" customFormat="1" ht="12.75" x14ac:dyDescent="0.15">
      <c r="A206" s="370"/>
      <c r="B206" s="71"/>
      <c r="C206" s="219"/>
      <c r="D206" s="219"/>
      <c r="E206" s="219"/>
      <c r="F206" s="219"/>
      <c r="G206" s="133"/>
      <c r="H206" s="71"/>
      <c r="I206" s="242"/>
      <c r="J206" s="141"/>
    </row>
    <row r="207" spans="1:10" s="126" customFormat="1" ht="12.75" x14ac:dyDescent="0.15">
      <c r="A207" s="370"/>
      <c r="B207" s="71"/>
      <c r="C207" s="219"/>
      <c r="D207" s="219"/>
      <c r="E207" s="219"/>
      <c r="F207" s="219"/>
      <c r="G207" s="133"/>
      <c r="H207" s="71"/>
      <c r="I207" s="242"/>
      <c r="J207" s="141"/>
    </row>
    <row r="208" spans="1:10" s="126" customFormat="1" ht="12.75" x14ac:dyDescent="0.15">
      <c r="A208" s="370" t="s">
        <v>572</v>
      </c>
      <c r="B208" s="60" t="s">
        <v>744</v>
      </c>
      <c r="C208" s="11" t="s">
        <v>190</v>
      </c>
      <c r="D208" s="60" t="s">
        <v>745</v>
      </c>
      <c r="E208" s="11" t="s">
        <v>190</v>
      </c>
      <c r="F208" s="11" t="s">
        <v>730</v>
      </c>
      <c r="G208" s="159" t="s">
        <v>190</v>
      </c>
      <c r="H208" s="11" t="s">
        <v>748</v>
      </c>
      <c r="I208" s="29" t="s">
        <v>199</v>
      </c>
      <c r="J208" s="141"/>
    </row>
    <row r="209" spans="1:10" s="126" customFormat="1" ht="12.75" x14ac:dyDescent="0.15">
      <c r="A209" s="370"/>
      <c r="B209" s="99"/>
      <c r="C209" s="65" t="e">
        <f>(B209-D209)/D209</f>
        <v>#DIV/0!</v>
      </c>
      <c r="D209" s="99"/>
      <c r="E209" s="65" t="e">
        <f>(D209-F209)/F209</f>
        <v>#DIV/0!</v>
      </c>
      <c r="F209" s="100"/>
      <c r="G209" s="67" t="e">
        <f>(F209-H209)/H209</f>
        <v>#DIV/0!</v>
      </c>
      <c r="H209" s="101"/>
      <c r="I209" s="196" t="e">
        <f>IF(H210&gt;0, (D210*F210*H210)^(1/3),IF(F210&gt;0, D210*F210^(1/2),"*"))</f>
        <v>#REF!</v>
      </c>
      <c r="J209" s="141"/>
    </row>
    <row r="210" spans="1:10" s="126" customFormat="1" ht="12.75" x14ac:dyDescent="0.15">
      <c r="A210" s="370"/>
      <c r="B210" s="11" t="s">
        <v>200</v>
      </c>
      <c r="C210" s="60" t="s">
        <v>701</v>
      </c>
      <c r="D210" s="68" t="e">
        <f>C197*24*(1-C295)/(I190*(B209+D209))</f>
        <v>#REF!</v>
      </c>
      <c r="E210" s="60" t="s">
        <v>717</v>
      </c>
      <c r="F210" s="69" t="e">
        <f>E197*2*(1-D295)/(D209+F209)</f>
        <v>#REF!</v>
      </c>
      <c r="G210" s="60" t="s">
        <v>718</v>
      </c>
      <c r="H210" s="70" t="e">
        <f>G197*2*(1-D295)/(F209+H209)</f>
        <v>#REF!</v>
      </c>
      <c r="I210" s="197" t="e">
        <f>365/I209</f>
        <v>#REF!</v>
      </c>
      <c r="J210" s="141"/>
    </row>
    <row r="211" spans="1:10" s="126" customFormat="1" ht="24" customHeight="1" x14ac:dyDescent="0.15">
      <c r="A211" s="370"/>
      <c r="B211" s="11" t="s">
        <v>201</v>
      </c>
      <c r="C211" s="490"/>
      <c r="D211" s="491"/>
      <c r="E211" s="491"/>
      <c r="F211" s="491"/>
      <c r="G211" s="491"/>
      <c r="H211" s="491"/>
      <c r="I211" s="492"/>
      <c r="J211" s="141"/>
    </row>
    <row r="212" spans="1:10" s="126" customFormat="1" ht="12.75" x14ac:dyDescent="0.15">
      <c r="A212" s="370"/>
      <c r="B212" s="11" t="s">
        <v>202</v>
      </c>
      <c r="C212" s="60" t="s">
        <v>699</v>
      </c>
      <c r="D212" s="60" t="s">
        <v>700</v>
      </c>
      <c r="E212" s="60" t="s">
        <v>545</v>
      </c>
      <c r="F212" s="60" t="s">
        <v>203</v>
      </c>
      <c r="G212" s="11" t="s">
        <v>191</v>
      </c>
      <c r="H212" s="11" t="s">
        <v>199</v>
      </c>
      <c r="I212" s="29" t="s">
        <v>204</v>
      </c>
      <c r="J212" s="141"/>
    </row>
    <row r="213" spans="1:10" s="126" customFormat="1" ht="12.75" x14ac:dyDescent="0.15">
      <c r="A213" s="370"/>
      <c r="B213" s="71"/>
      <c r="C213" s="219"/>
      <c r="D213" s="219"/>
      <c r="E213" s="219"/>
      <c r="F213" s="219"/>
      <c r="G213" s="133"/>
      <c r="H213" s="71"/>
      <c r="I213" s="198"/>
      <c r="J213" s="141"/>
    </row>
    <row r="214" spans="1:10" s="126" customFormat="1" ht="12.75" x14ac:dyDescent="0.15">
      <c r="A214" s="370"/>
      <c r="B214" s="71"/>
      <c r="C214" s="219"/>
      <c r="D214" s="219"/>
      <c r="E214" s="219"/>
      <c r="F214" s="219"/>
      <c r="G214" s="133"/>
      <c r="H214" s="71"/>
      <c r="I214" s="198"/>
      <c r="J214" s="141"/>
    </row>
    <row r="215" spans="1:10" s="126" customFormat="1" ht="12.75" x14ac:dyDescent="0.15">
      <c r="A215" s="370"/>
      <c r="B215" s="71"/>
      <c r="C215" s="219"/>
      <c r="D215" s="219"/>
      <c r="E215" s="219"/>
      <c r="F215" s="219"/>
      <c r="G215" s="133"/>
      <c r="H215" s="71"/>
      <c r="I215" s="198"/>
      <c r="J215" s="141"/>
    </row>
    <row r="216" spans="1:10" s="126" customFormat="1" ht="12.75" x14ac:dyDescent="0.15">
      <c r="A216" s="370"/>
      <c r="B216" s="71"/>
      <c r="C216" s="219"/>
      <c r="D216" s="219"/>
      <c r="E216" s="219"/>
      <c r="F216" s="219"/>
      <c r="G216" s="133"/>
      <c r="H216" s="71"/>
      <c r="I216" s="198"/>
      <c r="J216" s="141"/>
    </row>
    <row r="217" spans="1:10" s="126" customFormat="1" ht="12.75" x14ac:dyDescent="0.15">
      <c r="A217" s="370"/>
      <c r="B217" s="71"/>
      <c r="C217" s="219"/>
      <c r="D217" s="219"/>
      <c r="E217" s="219"/>
      <c r="F217" s="219"/>
      <c r="G217" s="133"/>
      <c r="H217" s="71"/>
      <c r="I217" s="198"/>
      <c r="J217" s="141"/>
    </row>
    <row r="218" spans="1:10" s="126" customFormat="1" ht="14.25" customHeight="1" x14ac:dyDescent="0.15">
      <c r="A218" s="481" t="s">
        <v>147</v>
      </c>
      <c r="B218" s="397"/>
      <c r="C218" s="398"/>
      <c r="D218" s="398"/>
      <c r="E218" s="398"/>
      <c r="F218" s="398"/>
      <c r="G218" s="398"/>
      <c r="H218" s="398"/>
      <c r="I218" s="399"/>
      <c r="J218" s="141"/>
    </row>
    <row r="219" spans="1:10" s="126" customFormat="1" ht="24.75" customHeight="1" x14ac:dyDescent="0.15">
      <c r="A219" s="512"/>
      <c r="B219" s="400"/>
      <c r="C219" s="401"/>
      <c r="D219" s="401"/>
      <c r="E219" s="401"/>
      <c r="F219" s="401"/>
      <c r="G219" s="401"/>
      <c r="H219" s="401"/>
      <c r="I219" s="402"/>
      <c r="J219" s="141"/>
    </row>
    <row r="220" spans="1:10" s="126" customFormat="1" ht="12" x14ac:dyDescent="0.15">
      <c r="A220" s="512"/>
      <c r="B220" s="397"/>
      <c r="C220" s="398"/>
      <c r="D220" s="398"/>
      <c r="E220" s="398"/>
      <c r="F220" s="398"/>
      <c r="G220" s="398"/>
      <c r="H220" s="398"/>
      <c r="I220" s="399"/>
      <c r="J220" s="16"/>
    </row>
    <row r="221" spans="1:10" s="126" customFormat="1" ht="39" customHeight="1" x14ac:dyDescent="0.15">
      <c r="A221" s="496"/>
      <c r="B221" s="400"/>
      <c r="C221" s="401"/>
      <c r="D221" s="401"/>
      <c r="E221" s="401"/>
      <c r="F221" s="401"/>
      <c r="G221" s="401"/>
      <c r="H221" s="401"/>
      <c r="I221" s="402"/>
      <c r="J221" s="16"/>
    </row>
    <row r="222" spans="1:10" s="126" customFormat="1" ht="24" x14ac:dyDescent="0.15">
      <c r="A222" s="195" t="s">
        <v>206</v>
      </c>
      <c r="B222" s="58" t="s">
        <v>207</v>
      </c>
      <c r="C222" s="71"/>
      <c r="D222" s="58" t="s">
        <v>208</v>
      </c>
      <c r="E222" s="71" t="s">
        <v>715</v>
      </c>
      <c r="F222" s="52" t="s">
        <v>209</v>
      </c>
      <c r="G222" s="360" t="s">
        <v>716</v>
      </c>
      <c r="H222" s="360"/>
      <c r="I222" s="361"/>
      <c r="J222" s="130"/>
    </row>
    <row r="223" spans="1:10" s="126" customFormat="1" ht="12" x14ac:dyDescent="0.15">
      <c r="A223" s="355" t="s">
        <v>193</v>
      </c>
      <c r="B223" s="11" t="s">
        <v>210</v>
      </c>
      <c r="C223" s="11" t="s">
        <v>211</v>
      </c>
      <c r="D223" s="11" t="s">
        <v>212</v>
      </c>
      <c r="E223" s="11" t="s">
        <v>213</v>
      </c>
      <c r="F223" s="11" t="s">
        <v>214</v>
      </c>
      <c r="G223" s="11" t="s">
        <v>215</v>
      </c>
      <c r="H223" s="11" t="s">
        <v>216</v>
      </c>
      <c r="I223" s="29" t="s">
        <v>217</v>
      </c>
      <c r="J223" s="16"/>
    </row>
    <row r="224" spans="1:10" s="126" customFormat="1" ht="12" x14ac:dyDescent="0.15">
      <c r="A224" s="355"/>
      <c r="B224" s="71"/>
      <c r="C224" s="72"/>
      <c r="D224" s="71"/>
      <c r="E224" s="71"/>
      <c r="F224" s="73"/>
      <c r="G224" s="71"/>
      <c r="H224" s="71"/>
      <c r="I224" s="123"/>
      <c r="J224" s="130"/>
    </row>
    <row r="225" spans="1:10" s="126" customFormat="1" ht="12" x14ac:dyDescent="0.15">
      <c r="A225" s="355"/>
      <c r="B225" s="71"/>
      <c r="C225" s="72"/>
      <c r="D225" s="71"/>
      <c r="E225" s="71"/>
      <c r="F225" s="72"/>
      <c r="G225" s="71"/>
      <c r="H225" s="71"/>
      <c r="I225" s="123"/>
      <c r="J225" s="130"/>
    </row>
    <row r="226" spans="1:10" s="126" customFormat="1" ht="12" x14ac:dyDescent="0.15">
      <c r="A226" s="355"/>
      <c r="B226" s="71"/>
      <c r="C226" s="72"/>
      <c r="D226" s="71"/>
      <c r="E226" s="73"/>
      <c r="F226" s="73"/>
      <c r="G226" s="71"/>
      <c r="H226" s="71"/>
      <c r="I226" s="123"/>
      <c r="J226" s="130"/>
    </row>
    <row r="227" spans="1:10" s="126" customFormat="1" ht="12" x14ac:dyDescent="0.15">
      <c r="A227" s="355"/>
      <c r="B227" s="11" t="s">
        <v>8</v>
      </c>
      <c r="C227" s="72"/>
      <c r="D227" s="142" t="s">
        <v>218</v>
      </c>
      <c r="E227" s="71"/>
      <c r="F227" s="11" t="s">
        <v>219</v>
      </c>
      <c r="G227" s="360"/>
      <c r="H227" s="360"/>
      <c r="I227" s="361"/>
      <c r="J227" s="130"/>
    </row>
    <row r="228" spans="1:10" s="126" customFormat="1" ht="12" x14ac:dyDescent="0.15">
      <c r="A228" s="192" t="s">
        <v>220</v>
      </c>
      <c r="B228" s="58" t="s">
        <v>221</v>
      </c>
      <c r="C228" s="71"/>
      <c r="D228" s="58" t="s">
        <v>222</v>
      </c>
      <c r="E228" s="72">
        <v>0</v>
      </c>
      <c r="F228" s="58" t="s">
        <v>223</v>
      </c>
      <c r="G228" s="72">
        <v>0</v>
      </c>
      <c r="H228" s="58" t="s">
        <v>224</v>
      </c>
      <c r="I228" s="123"/>
      <c r="J228" s="130"/>
    </row>
    <row r="229" spans="1:10" s="126" customFormat="1" ht="24" x14ac:dyDescent="0.15">
      <c r="A229" s="355" t="s">
        <v>225</v>
      </c>
      <c r="B229" s="11" t="s">
        <v>226</v>
      </c>
      <c r="C229" s="11" t="s">
        <v>211</v>
      </c>
      <c r="D229" s="11" t="s">
        <v>227</v>
      </c>
      <c r="E229" s="11" t="s">
        <v>228</v>
      </c>
      <c r="F229" s="11" t="s">
        <v>229</v>
      </c>
      <c r="G229" s="5" t="s">
        <v>230</v>
      </c>
      <c r="H229" s="11" t="s">
        <v>231</v>
      </c>
      <c r="I229" s="29" t="s">
        <v>106</v>
      </c>
      <c r="J229" s="130"/>
    </row>
    <row r="230" spans="1:10" s="126" customFormat="1" ht="12" x14ac:dyDescent="0.15">
      <c r="A230" s="355"/>
      <c r="B230" s="136"/>
      <c r="C230" s="66"/>
      <c r="D230" s="51"/>
      <c r="E230" s="66"/>
      <c r="F230" s="51"/>
      <c r="G230" s="66"/>
      <c r="H230" s="51"/>
      <c r="I230" s="191"/>
      <c r="J230" s="130"/>
    </row>
    <row r="231" spans="1:10" s="126" customFormat="1" ht="12" x14ac:dyDescent="0.15">
      <c r="A231" s="355"/>
      <c r="B231" s="51"/>
      <c r="C231" s="66"/>
      <c r="D231" s="51"/>
      <c r="E231" s="51"/>
      <c r="F231" s="51"/>
      <c r="G231" s="66"/>
      <c r="H231" s="51"/>
      <c r="I231" s="191"/>
      <c r="J231" s="130"/>
    </row>
    <row r="232" spans="1:10" s="126" customFormat="1" ht="12" x14ac:dyDescent="0.15">
      <c r="A232" s="355" t="s">
        <v>232</v>
      </c>
      <c r="B232" s="11" t="s">
        <v>233</v>
      </c>
      <c r="C232" s="11" t="s">
        <v>234</v>
      </c>
      <c r="D232" s="11" t="s">
        <v>235</v>
      </c>
      <c r="E232" s="11" t="s">
        <v>210</v>
      </c>
      <c r="F232" s="11" t="s">
        <v>229</v>
      </c>
      <c r="G232" s="356" t="s">
        <v>106</v>
      </c>
      <c r="H232" s="356"/>
      <c r="I232" s="357"/>
      <c r="J232" s="16"/>
    </row>
    <row r="233" spans="1:10" s="126" customFormat="1" ht="12" x14ac:dyDescent="0.15">
      <c r="A233" s="355"/>
      <c r="B233" s="136"/>
      <c r="C233" s="66"/>
      <c r="D233" s="51"/>
      <c r="E233" s="51"/>
      <c r="F233" s="51"/>
      <c r="G233" s="358"/>
      <c r="H233" s="358"/>
      <c r="I233" s="359"/>
      <c r="J233" s="16"/>
    </row>
    <row r="234" spans="1:10" s="126" customFormat="1" ht="12" x14ac:dyDescent="0.15">
      <c r="A234" s="355"/>
      <c r="B234" s="51"/>
      <c r="C234" s="66"/>
      <c r="D234" s="51"/>
      <c r="E234" s="51"/>
      <c r="F234" s="51"/>
      <c r="G234" s="358"/>
      <c r="H234" s="358"/>
      <c r="I234" s="359"/>
      <c r="J234" s="16"/>
    </row>
    <row r="235" spans="1:10" s="126" customFormat="1" ht="12" x14ac:dyDescent="0.15">
      <c r="A235" s="355" t="s">
        <v>236</v>
      </c>
      <c r="B235" s="356" t="s">
        <v>237</v>
      </c>
      <c r="C235" s="356"/>
      <c r="D235" s="11" t="s">
        <v>85</v>
      </c>
      <c r="E235" s="11" t="s">
        <v>238</v>
      </c>
      <c r="F235" s="11" t="s">
        <v>229</v>
      </c>
      <c r="G235" s="356" t="s">
        <v>106</v>
      </c>
      <c r="H235" s="356"/>
      <c r="I235" s="357"/>
      <c r="J235" s="16"/>
    </row>
    <row r="236" spans="1:10" s="126" customFormat="1" ht="12" x14ac:dyDescent="0.15">
      <c r="A236" s="355"/>
      <c r="B236" s="351"/>
      <c r="C236" s="351"/>
      <c r="D236" s="51"/>
      <c r="E236" s="66"/>
      <c r="F236" s="51"/>
      <c r="G236" s="358"/>
      <c r="H236" s="358"/>
      <c r="I236" s="359"/>
      <c r="J236" s="16"/>
    </row>
    <row r="237" spans="1:10" s="126" customFormat="1" ht="24.75" customHeight="1" x14ac:dyDescent="0.15">
      <c r="A237" s="192" t="s">
        <v>147</v>
      </c>
      <c r="B237" s="379"/>
      <c r="C237" s="403"/>
      <c r="D237" s="403"/>
      <c r="E237" s="403"/>
      <c r="F237" s="403"/>
      <c r="G237" s="403"/>
      <c r="H237" s="403"/>
      <c r="I237" s="404"/>
      <c r="J237" s="16"/>
    </row>
    <row r="238" spans="1:10" s="126" customFormat="1" ht="12.75" x14ac:dyDescent="0.15">
      <c r="A238" s="355" t="s">
        <v>239</v>
      </c>
      <c r="B238" s="60" t="s">
        <v>744</v>
      </c>
      <c r="C238" s="11" t="s">
        <v>190</v>
      </c>
      <c r="D238" s="60" t="s">
        <v>745</v>
      </c>
      <c r="E238" s="11" t="s">
        <v>190</v>
      </c>
      <c r="F238" s="60" t="s">
        <v>746</v>
      </c>
      <c r="G238" s="11" t="s">
        <v>190</v>
      </c>
      <c r="H238" s="60" t="s">
        <v>747</v>
      </c>
      <c r="I238" s="29"/>
      <c r="J238" s="16"/>
    </row>
    <row r="239" spans="1:10" s="126" customFormat="1" ht="12" x14ac:dyDescent="0.15">
      <c r="A239" s="355"/>
      <c r="B239" s="74"/>
      <c r="C239" s="75" t="e">
        <f>(B239-D239)/D239</f>
        <v>#DIV/0!</v>
      </c>
      <c r="D239" s="74"/>
      <c r="E239" s="75" t="e">
        <f>(D239-F239)/F239</f>
        <v>#DIV/0!</v>
      </c>
      <c r="F239" s="74"/>
      <c r="G239" s="75" t="e">
        <f>(F239-H239)/H239</f>
        <v>#DIV/0!</v>
      </c>
      <c r="H239" s="74"/>
      <c r="I239" s="193"/>
      <c r="J239" s="16"/>
    </row>
    <row r="240" spans="1:10" s="126" customFormat="1" ht="12" x14ac:dyDescent="0.15">
      <c r="A240" s="355"/>
      <c r="B240" s="11" t="s">
        <v>240</v>
      </c>
      <c r="C240" s="11" t="s">
        <v>241</v>
      </c>
      <c r="D240" s="11" t="s">
        <v>242</v>
      </c>
      <c r="E240" s="11" t="s">
        <v>243</v>
      </c>
      <c r="F240" s="11" t="s">
        <v>244</v>
      </c>
      <c r="G240" s="11" t="s">
        <v>245</v>
      </c>
      <c r="H240" s="356" t="s">
        <v>106</v>
      </c>
      <c r="I240" s="357"/>
      <c r="J240" s="16"/>
    </row>
    <row r="241" spans="1:10" s="126" customFormat="1" ht="12" x14ac:dyDescent="0.15">
      <c r="A241" s="355"/>
      <c r="B241" s="162"/>
      <c r="C241" s="72"/>
      <c r="D241" s="72"/>
      <c r="E241" s="72"/>
      <c r="F241" s="71"/>
      <c r="G241" s="71"/>
      <c r="H241" s="362"/>
      <c r="I241" s="363"/>
      <c r="J241" s="130"/>
    </row>
    <row r="242" spans="1:10" s="126" customFormat="1" ht="12" x14ac:dyDescent="0.15">
      <c r="A242" s="355"/>
      <c r="B242" s="71"/>
      <c r="C242" s="72"/>
      <c r="D242" s="72"/>
      <c r="E242" s="72"/>
      <c r="F242" s="71"/>
      <c r="G242" s="71"/>
      <c r="H242" s="362"/>
      <c r="I242" s="363"/>
      <c r="J242" s="130"/>
    </row>
    <row r="243" spans="1:10" s="126" customFormat="1" ht="12" x14ac:dyDescent="0.15">
      <c r="A243" s="355"/>
      <c r="B243" s="71"/>
      <c r="C243" s="72"/>
      <c r="D243" s="73"/>
      <c r="E243" s="72"/>
      <c r="F243" s="71"/>
      <c r="G243" s="71"/>
      <c r="H243" s="362"/>
      <c r="I243" s="363"/>
      <c r="J243" s="130"/>
    </row>
    <row r="244" spans="1:10" s="126" customFormat="1" ht="12.75" x14ac:dyDescent="0.15">
      <c r="A244" s="355" t="s">
        <v>246</v>
      </c>
      <c r="B244" s="60" t="s">
        <v>744</v>
      </c>
      <c r="C244" s="11" t="s">
        <v>190</v>
      </c>
      <c r="D244" s="60" t="s">
        <v>745</v>
      </c>
      <c r="E244" s="11" t="s">
        <v>190</v>
      </c>
      <c r="F244" s="60" t="s">
        <v>746</v>
      </c>
      <c r="G244" s="11" t="s">
        <v>190</v>
      </c>
      <c r="H244" s="60" t="s">
        <v>747</v>
      </c>
      <c r="I244" s="29"/>
      <c r="J244" s="16"/>
    </row>
    <row r="245" spans="1:10" s="126" customFormat="1" ht="12" x14ac:dyDescent="0.15">
      <c r="A245" s="355"/>
      <c r="B245" s="74"/>
      <c r="C245" s="75" t="e">
        <f>(B245-D245)/D245</f>
        <v>#DIV/0!</v>
      </c>
      <c r="D245" s="74"/>
      <c r="E245" s="75" t="e">
        <f>(D245-F245)/F245</f>
        <v>#DIV/0!</v>
      </c>
      <c r="F245" s="74"/>
      <c r="G245" s="75" t="e">
        <f>(F245-H245)/H245</f>
        <v>#DIV/0!</v>
      </c>
      <c r="H245" s="74"/>
      <c r="I245" s="193"/>
      <c r="J245" s="16"/>
    </row>
    <row r="246" spans="1:10" s="126" customFormat="1" ht="12" x14ac:dyDescent="0.15">
      <c r="A246" s="355"/>
      <c r="B246" s="11" t="s">
        <v>240</v>
      </c>
      <c r="C246" s="11" t="s">
        <v>241</v>
      </c>
      <c r="D246" s="11" t="s">
        <v>243</v>
      </c>
      <c r="E246" s="11" t="s">
        <v>242</v>
      </c>
      <c r="F246" s="11" t="s">
        <v>244</v>
      </c>
      <c r="G246" s="11" t="s">
        <v>245</v>
      </c>
      <c r="H246" s="356" t="s">
        <v>106</v>
      </c>
      <c r="I246" s="357"/>
      <c r="J246" s="16"/>
    </row>
    <row r="247" spans="1:10" s="126" customFormat="1" ht="12" x14ac:dyDescent="0.15">
      <c r="A247" s="355"/>
      <c r="B247" s="162"/>
      <c r="C247" s="72"/>
      <c r="D247" s="72"/>
      <c r="E247" s="72"/>
      <c r="F247" s="71"/>
      <c r="G247" s="71"/>
      <c r="H247" s="371"/>
      <c r="I247" s="372"/>
      <c r="J247" s="130"/>
    </row>
    <row r="248" spans="1:10" s="126" customFormat="1" ht="12" x14ac:dyDescent="0.15">
      <c r="A248" s="355"/>
      <c r="B248" s="162"/>
      <c r="C248" s="72"/>
      <c r="D248" s="72"/>
      <c r="E248" s="72"/>
      <c r="F248" s="71"/>
      <c r="G248" s="71"/>
      <c r="H248" s="251"/>
      <c r="I248" s="252"/>
      <c r="J248" s="130"/>
    </row>
    <row r="249" spans="1:10" s="126" customFormat="1" ht="12" x14ac:dyDescent="0.15">
      <c r="A249" s="355"/>
      <c r="B249" s="71"/>
      <c r="C249" s="72"/>
      <c r="D249" s="72"/>
      <c r="E249" s="72"/>
      <c r="F249" s="71"/>
      <c r="G249" s="71"/>
      <c r="H249" s="371"/>
      <c r="I249" s="372"/>
      <c r="J249" s="130"/>
    </row>
    <row r="250" spans="1:10" s="126" customFormat="1" ht="12.75" x14ac:dyDescent="0.15">
      <c r="A250" s="370" t="s">
        <v>247</v>
      </c>
      <c r="B250" s="11" t="s">
        <v>248</v>
      </c>
      <c r="C250" s="11" t="s">
        <v>240</v>
      </c>
      <c r="D250" s="60" t="s">
        <v>702</v>
      </c>
      <c r="E250" s="60" t="s">
        <v>703</v>
      </c>
      <c r="F250" s="60" t="s">
        <v>704</v>
      </c>
      <c r="G250" s="60" t="s">
        <v>705</v>
      </c>
      <c r="H250" s="356" t="s">
        <v>106</v>
      </c>
      <c r="I250" s="357"/>
      <c r="J250" s="130"/>
    </row>
    <row r="251" spans="1:10" s="126" customFormat="1" ht="12" x14ac:dyDescent="0.15">
      <c r="A251" s="370"/>
      <c r="B251" s="71"/>
      <c r="C251" s="71"/>
      <c r="D251" s="72"/>
      <c r="E251" s="72"/>
      <c r="F251" s="72"/>
      <c r="G251" s="72"/>
      <c r="H251" s="360"/>
      <c r="I251" s="361"/>
      <c r="J251" s="130"/>
    </row>
    <row r="252" spans="1:10" s="126" customFormat="1" ht="12" x14ac:dyDescent="0.15">
      <c r="A252" s="370"/>
      <c r="B252" s="71"/>
      <c r="C252" s="71"/>
      <c r="D252" s="72"/>
      <c r="E252" s="72"/>
      <c r="F252" s="72"/>
      <c r="G252" s="72"/>
      <c r="H252" s="360"/>
      <c r="I252" s="361"/>
      <c r="J252" s="130"/>
    </row>
    <row r="253" spans="1:10" s="126" customFormat="1" ht="12" x14ac:dyDescent="0.15">
      <c r="A253" s="385" t="s">
        <v>724</v>
      </c>
      <c r="B253" s="76"/>
      <c r="C253" s="76" t="s">
        <v>249</v>
      </c>
      <c r="D253" s="76" t="s">
        <v>250</v>
      </c>
      <c r="E253" s="76" t="s">
        <v>251</v>
      </c>
      <c r="F253" s="76" t="s">
        <v>252</v>
      </c>
      <c r="G253" s="389" t="s">
        <v>106</v>
      </c>
      <c r="H253" s="389"/>
      <c r="I253" s="390"/>
      <c r="J253" s="16"/>
    </row>
    <row r="254" spans="1:10" s="126" customFormat="1" ht="24" customHeight="1" x14ac:dyDescent="0.15">
      <c r="A254" s="385"/>
      <c r="B254" s="76" t="s">
        <v>253</v>
      </c>
      <c r="C254" s="71"/>
      <c r="D254" s="71"/>
      <c r="E254" s="72"/>
      <c r="F254" s="40"/>
      <c r="G254" s="391"/>
      <c r="H254" s="392"/>
      <c r="I254" s="393"/>
      <c r="J254" s="16"/>
    </row>
    <row r="255" spans="1:10" s="126" customFormat="1" ht="51.75" customHeight="1" x14ac:dyDescent="0.15">
      <c r="A255" s="385"/>
      <c r="B255" s="76" t="s">
        <v>254</v>
      </c>
      <c r="C255" s="214"/>
      <c r="D255" s="40"/>
      <c r="E255" s="59"/>
      <c r="F255" s="40"/>
      <c r="G255" s="394"/>
      <c r="H255" s="395"/>
      <c r="I255" s="396"/>
      <c r="J255" s="16"/>
    </row>
    <row r="256" spans="1:10" s="126" customFormat="1" ht="12" x14ac:dyDescent="0.15">
      <c r="A256" s="479" t="s">
        <v>571</v>
      </c>
      <c r="B256" s="480"/>
      <c r="C256" s="480"/>
      <c r="D256" s="172" t="s">
        <v>749</v>
      </c>
      <c r="E256" s="172" t="s">
        <v>729</v>
      </c>
      <c r="F256" s="172" t="s">
        <v>730</v>
      </c>
      <c r="G256" s="172" t="s">
        <v>731</v>
      </c>
      <c r="H256" s="40"/>
      <c r="I256" s="184"/>
      <c r="J256" s="16"/>
    </row>
    <row r="257" spans="1:10" s="126" customFormat="1" ht="12" x14ac:dyDescent="0.15">
      <c r="A257" s="479"/>
      <c r="B257" s="484" t="s">
        <v>677</v>
      </c>
      <c r="C257" s="173" t="s">
        <v>558</v>
      </c>
      <c r="D257" s="221"/>
      <c r="E257" s="221"/>
      <c r="F257" s="221"/>
      <c r="G257" s="221"/>
      <c r="H257" s="40"/>
      <c r="I257" s="184"/>
      <c r="J257" s="16"/>
    </row>
    <row r="258" spans="1:10" s="126" customFormat="1" ht="12" x14ac:dyDescent="0.15">
      <c r="A258" s="479"/>
      <c r="B258" s="484"/>
      <c r="C258" s="173" t="s">
        <v>569</v>
      </c>
      <c r="D258" s="222"/>
      <c r="E258" s="222"/>
      <c r="F258" s="222"/>
      <c r="G258" s="222"/>
      <c r="H258" s="40"/>
      <c r="I258" s="184"/>
      <c r="J258" s="16"/>
    </row>
    <row r="259" spans="1:10" s="126" customFormat="1" ht="12" x14ac:dyDescent="0.15">
      <c r="A259" s="479"/>
      <c r="B259" s="480" t="s">
        <v>554</v>
      </c>
      <c r="C259" s="173" t="s">
        <v>559</v>
      </c>
      <c r="D259" s="221"/>
      <c r="E259" s="221"/>
      <c r="F259" s="221"/>
      <c r="G259" s="221"/>
      <c r="H259" s="40"/>
      <c r="I259" s="184"/>
      <c r="J259" s="16"/>
    </row>
    <row r="260" spans="1:10" s="126" customFormat="1" ht="12" x14ac:dyDescent="0.15">
      <c r="A260" s="479"/>
      <c r="B260" s="480"/>
      <c r="C260" s="173" t="s">
        <v>570</v>
      </c>
      <c r="D260" s="221"/>
      <c r="E260" s="221"/>
      <c r="F260" s="221"/>
      <c r="G260" s="221"/>
      <c r="H260" s="40"/>
      <c r="I260" s="184"/>
      <c r="J260" s="16"/>
    </row>
    <row r="261" spans="1:10" s="126" customFormat="1" ht="12" x14ac:dyDescent="0.15">
      <c r="A261" s="479"/>
      <c r="B261" s="484" t="s">
        <v>678</v>
      </c>
      <c r="C261" s="173" t="s">
        <v>560</v>
      </c>
      <c r="D261" s="223"/>
      <c r="E261" s="223"/>
      <c r="F261" s="223"/>
      <c r="G261" s="223"/>
      <c r="H261" s="40"/>
      <c r="I261" s="184"/>
      <c r="J261" s="16"/>
    </row>
    <row r="262" spans="1:10" s="126" customFormat="1" ht="12" x14ac:dyDescent="0.15">
      <c r="A262" s="479"/>
      <c r="B262" s="484"/>
      <c r="C262" s="173" t="s">
        <v>561</v>
      </c>
      <c r="D262" s="221"/>
      <c r="E262" s="221"/>
      <c r="F262" s="221"/>
      <c r="G262" s="221"/>
      <c r="H262" s="40"/>
      <c r="I262" s="184"/>
      <c r="J262" s="16"/>
    </row>
    <row r="263" spans="1:10" s="126" customFormat="1" ht="12" x14ac:dyDescent="0.15">
      <c r="A263" s="479"/>
      <c r="B263" s="480" t="s">
        <v>555</v>
      </c>
      <c r="C263" s="173" t="s">
        <v>562</v>
      </c>
      <c r="D263" s="221"/>
      <c r="E263" s="221"/>
      <c r="F263" s="221"/>
      <c r="G263" s="221"/>
      <c r="H263" s="40"/>
      <c r="I263" s="184"/>
      <c r="J263" s="16"/>
    </row>
    <row r="264" spans="1:10" s="126" customFormat="1" ht="12" x14ac:dyDescent="0.15">
      <c r="A264" s="479"/>
      <c r="B264" s="480"/>
      <c r="C264" s="173" t="s">
        <v>563</v>
      </c>
      <c r="D264" s="221"/>
      <c r="E264" s="221"/>
      <c r="F264" s="221"/>
      <c r="G264" s="221"/>
      <c r="H264" s="40"/>
      <c r="I264" s="184"/>
      <c r="J264" s="16"/>
    </row>
    <row r="265" spans="1:10" s="126" customFormat="1" ht="12" x14ac:dyDescent="0.15">
      <c r="A265" s="479"/>
      <c r="B265" s="480" t="s">
        <v>556</v>
      </c>
      <c r="C265" s="173" t="s">
        <v>564</v>
      </c>
      <c r="D265" s="221"/>
      <c r="E265" s="222"/>
      <c r="F265" s="222"/>
      <c r="G265" s="222"/>
      <c r="H265" s="40"/>
      <c r="I265" s="184"/>
      <c r="J265" s="16"/>
    </row>
    <row r="266" spans="1:10" s="126" customFormat="1" ht="12" x14ac:dyDescent="0.15">
      <c r="A266" s="479"/>
      <c r="B266" s="480"/>
      <c r="C266" s="173" t="s">
        <v>568</v>
      </c>
      <c r="D266" s="221"/>
      <c r="E266" s="222"/>
      <c r="F266" s="222"/>
      <c r="G266" s="222"/>
      <c r="H266" s="40"/>
      <c r="I266" s="184"/>
      <c r="J266" s="16"/>
    </row>
    <row r="267" spans="1:10" s="126" customFormat="1" ht="12" x14ac:dyDescent="0.15">
      <c r="A267" s="479"/>
      <c r="B267" s="480" t="s">
        <v>557</v>
      </c>
      <c r="C267" s="173" t="s">
        <v>565</v>
      </c>
      <c r="D267" s="221"/>
      <c r="E267" s="222"/>
      <c r="F267" s="222"/>
      <c r="G267" s="222"/>
      <c r="H267" s="40"/>
      <c r="I267" s="184"/>
      <c r="J267" s="16"/>
    </row>
    <row r="268" spans="1:10" s="126" customFormat="1" ht="12" x14ac:dyDescent="0.15">
      <c r="A268" s="479"/>
      <c r="B268" s="480"/>
      <c r="C268" s="173" t="s">
        <v>566</v>
      </c>
      <c r="D268" s="221"/>
      <c r="E268" s="222"/>
      <c r="F268" s="222"/>
      <c r="G268" s="222"/>
      <c r="H268" s="40"/>
      <c r="I268" s="184"/>
      <c r="J268" s="16"/>
    </row>
    <row r="269" spans="1:10" s="126" customFormat="1" ht="12" x14ac:dyDescent="0.15">
      <c r="A269" s="479"/>
      <c r="B269" s="480"/>
      <c r="C269" s="173" t="s">
        <v>567</v>
      </c>
      <c r="D269" s="221"/>
      <c r="E269" s="222"/>
      <c r="F269" s="222"/>
      <c r="G269" s="222"/>
      <c r="H269" s="40"/>
      <c r="I269" s="184"/>
      <c r="J269" s="16"/>
    </row>
    <row r="270" spans="1:10" s="126" customFormat="1" ht="12.75" x14ac:dyDescent="0.15">
      <c r="A270" s="355" t="s">
        <v>255</v>
      </c>
      <c r="B270" s="11" t="s">
        <v>256</v>
      </c>
      <c r="C270" s="60" t="s">
        <v>733</v>
      </c>
      <c r="D270" s="60" t="s">
        <v>732</v>
      </c>
      <c r="E270" s="356" t="s">
        <v>257</v>
      </c>
      <c r="F270" s="356"/>
      <c r="G270" s="356"/>
      <c r="H270" s="356"/>
      <c r="I270" s="357"/>
      <c r="J270" s="16"/>
    </row>
    <row r="271" spans="1:10" s="126" customFormat="1" ht="16.5" customHeight="1" x14ac:dyDescent="0.15">
      <c r="A271" s="355"/>
      <c r="B271" s="58" t="s">
        <v>189</v>
      </c>
      <c r="C271" s="155">
        <f>C197</f>
        <v>0</v>
      </c>
      <c r="D271" s="155">
        <f>E197</f>
        <v>0</v>
      </c>
      <c r="E271" s="373"/>
      <c r="F271" s="373"/>
      <c r="G271" s="373"/>
      <c r="H271" s="373"/>
      <c r="I271" s="374"/>
      <c r="J271" s="130"/>
    </row>
    <row r="272" spans="1:10" s="126" customFormat="1" ht="12.75" x14ac:dyDescent="0.15">
      <c r="A272" s="355"/>
      <c r="B272" s="104" t="s">
        <v>770</v>
      </c>
      <c r="C272" s="246"/>
      <c r="D272" s="247"/>
      <c r="E272" s="371"/>
      <c r="F272" s="375"/>
      <c r="G272" s="375"/>
      <c r="H272" s="375"/>
      <c r="I272" s="372"/>
      <c r="J272" s="130"/>
    </row>
    <row r="273" spans="1:10" s="126" customFormat="1" ht="12.75" x14ac:dyDescent="0.15">
      <c r="A273" s="355"/>
      <c r="B273" s="104" t="s">
        <v>771</v>
      </c>
      <c r="C273" s="246"/>
      <c r="D273" s="247"/>
      <c r="E273" s="362"/>
      <c r="F273" s="362"/>
      <c r="G273" s="362"/>
      <c r="H273" s="362"/>
      <c r="I273" s="363"/>
      <c r="J273" s="130"/>
    </row>
    <row r="274" spans="1:10" s="126" customFormat="1" ht="12.75" x14ac:dyDescent="0.15">
      <c r="A274" s="355"/>
      <c r="B274" s="104" t="s">
        <v>772</v>
      </c>
      <c r="C274" s="246"/>
      <c r="D274" s="247"/>
      <c r="E274" s="362"/>
      <c r="F274" s="362"/>
      <c r="G274" s="362"/>
      <c r="H274" s="362"/>
      <c r="I274" s="363"/>
      <c r="J274" s="130"/>
    </row>
    <row r="275" spans="1:10" s="126" customFormat="1" ht="12.75" x14ac:dyDescent="0.15">
      <c r="A275" s="355"/>
      <c r="B275" s="104" t="s">
        <v>773</v>
      </c>
      <c r="C275" s="246"/>
      <c r="D275" s="247"/>
      <c r="E275" s="362"/>
      <c r="F275" s="362"/>
      <c r="G275" s="362"/>
      <c r="H275" s="362"/>
      <c r="I275" s="363"/>
      <c r="J275" s="130"/>
    </row>
    <row r="276" spans="1:10" s="126" customFormat="1" ht="12.75" x14ac:dyDescent="0.15">
      <c r="A276" s="355"/>
      <c r="B276" s="174" t="s">
        <v>548</v>
      </c>
      <c r="C276" s="103"/>
      <c r="D276" s="143"/>
      <c r="E276" s="362"/>
      <c r="F276" s="362"/>
      <c r="G276" s="362"/>
      <c r="H276" s="362"/>
      <c r="I276" s="363"/>
      <c r="J276" s="130"/>
    </row>
    <row r="277" spans="1:10" s="126" customFormat="1" ht="12.75" x14ac:dyDescent="0.15">
      <c r="A277" s="355"/>
      <c r="B277" s="104" t="s">
        <v>774</v>
      </c>
      <c r="C277" s="103"/>
      <c r="D277" s="143"/>
      <c r="E277" s="362"/>
      <c r="F277" s="362"/>
      <c r="G277" s="362"/>
      <c r="H277" s="362"/>
      <c r="I277" s="363"/>
      <c r="J277" s="130"/>
    </row>
    <row r="278" spans="1:10" s="126" customFormat="1" ht="12.75" x14ac:dyDescent="0.15">
      <c r="A278" s="355"/>
      <c r="B278" s="11" t="s">
        <v>679</v>
      </c>
      <c r="C278" s="102"/>
      <c r="D278" s="144"/>
      <c r="E278" s="364"/>
      <c r="F278" s="365"/>
      <c r="G278" s="365"/>
      <c r="H278" s="365"/>
      <c r="I278" s="366"/>
      <c r="J278" s="130"/>
    </row>
    <row r="279" spans="1:10" s="126" customFormat="1" ht="12.75" x14ac:dyDescent="0.15">
      <c r="A279" s="355"/>
      <c r="B279" s="11" t="s">
        <v>775</v>
      </c>
      <c r="C279" s="102"/>
      <c r="D279" s="144"/>
      <c r="E279" s="362"/>
      <c r="F279" s="362"/>
      <c r="G279" s="362"/>
      <c r="H279" s="362"/>
      <c r="I279" s="363"/>
      <c r="J279" s="130"/>
    </row>
    <row r="280" spans="1:10" s="126" customFormat="1" ht="12.75" x14ac:dyDescent="0.15">
      <c r="A280" s="355"/>
      <c r="B280" s="11" t="s">
        <v>776</v>
      </c>
      <c r="C280" s="102"/>
      <c r="D280" s="144"/>
      <c r="E280" s="362"/>
      <c r="F280" s="362"/>
      <c r="G280" s="362"/>
      <c r="H280" s="362"/>
      <c r="I280" s="363"/>
      <c r="J280" s="130"/>
    </row>
    <row r="281" spans="1:10" s="126" customFormat="1" ht="12.75" x14ac:dyDescent="0.15">
      <c r="A281" s="355"/>
      <c r="B281" s="11" t="s">
        <v>721</v>
      </c>
      <c r="C281" s="102"/>
      <c r="D281" s="144"/>
      <c r="E281" s="364"/>
      <c r="F281" s="365"/>
      <c r="G281" s="365"/>
      <c r="H281" s="365"/>
      <c r="I281" s="366"/>
      <c r="J281" s="130"/>
    </row>
    <row r="282" spans="1:10" s="126" customFormat="1" ht="12.75" x14ac:dyDescent="0.15">
      <c r="A282" s="355"/>
      <c r="B282" s="11" t="s">
        <v>719</v>
      </c>
      <c r="C282" s="102"/>
      <c r="D282" s="144"/>
      <c r="E282" s="362"/>
      <c r="F282" s="362"/>
      <c r="G282" s="362"/>
      <c r="H282" s="362"/>
      <c r="I282" s="363"/>
      <c r="J282" s="130"/>
    </row>
    <row r="283" spans="1:10" s="126" customFormat="1" ht="12" x14ac:dyDescent="0.15">
      <c r="A283" s="355"/>
      <c r="B283" s="11" t="s">
        <v>720</v>
      </c>
      <c r="C283" s="161"/>
      <c r="D283" s="161"/>
      <c r="E283" s="364"/>
      <c r="F283" s="365"/>
      <c r="G283" s="365"/>
      <c r="H283" s="365"/>
      <c r="I283" s="366"/>
      <c r="J283" s="130"/>
    </row>
    <row r="284" spans="1:10" s="126" customFormat="1" ht="12" x14ac:dyDescent="0.15">
      <c r="A284" s="355"/>
      <c r="B284" s="11" t="s">
        <v>777</v>
      </c>
      <c r="C284" s="161"/>
      <c r="D284" s="161"/>
      <c r="E284" s="364"/>
      <c r="F284" s="365"/>
      <c r="G284" s="365"/>
      <c r="H284" s="365"/>
      <c r="I284" s="366"/>
      <c r="J284" s="130"/>
    </row>
    <row r="285" spans="1:10" s="126" customFormat="1" ht="12" x14ac:dyDescent="0.15">
      <c r="A285" s="355"/>
      <c r="B285" s="11" t="s">
        <v>768</v>
      </c>
      <c r="C285" s="72"/>
      <c r="D285" s="72"/>
      <c r="E285" s="362"/>
      <c r="F285" s="362"/>
      <c r="G285" s="362"/>
      <c r="H285" s="362"/>
      <c r="I285" s="363"/>
      <c r="J285" s="130"/>
    </row>
    <row r="286" spans="1:10" s="126" customFormat="1" ht="12" x14ac:dyDescent="0.15">
      <c r="A286" s="355"/>
      <c r="B286" s="11" t="s">
        <v>279</v>
      </c>
      <c r="C286" s="72"/>
      <c r="D286" s="72"/>
      <c r="E286" s="362"/>
      <c r="F286" s="362"/>
      <c r="G286" s="362"/>
      <c r="H286" s="362"/>
      <c r="I286" s="363"/>
      <c r="J286" s="130"/>
    </row>
    <row r="287" spans="1:10" s="126" customFormat="1" ht="12" x14ac:dyDescent="0.15">
      <c r="A287" s="355"/>
      <c r="B287" s="58" t="s">
        <v>258</v>
      </c>
      <c r="C287" s="153" t="e">
        <f>C271-C276-C278-C279-C280-#REF!-C281-C282-C283-C285-C286-#REF!-#REF!-#REF!-#REF!-#REF!</f>
        <v>#REF!</v>
      </c>
      <c r="D287" s="153" t="e">
        <f>D271-D276-D278-D279-D280-#REF!-D281-D282-D283-D285-D286-#REF!-#REF!-#REF!-#REF!-#REF!</f>
        <v>#REF!</v>
      </c>
      <c r="E287" s="362"/>
      <c r="F287" s="362"/>
      <c r="G287" s="362"/>
      <c r="H287" s="362"/>
      <c r="I287" s="363"/>
      <c r="J287" s="130"/>
    </row>
    <row r="288" spans="1:10" s="126" customFormat="1" ht="12" x14ac:dyDescent="0.15">
      <c r="A288" s="355"/>
      <c r="B288" s="11" t="s">
        <v>259</v>
      </c>
      <c r="C288" s="72"/>
      <c r="D288" s="72"/>
      <c r="E288" s="362"/>
      <c r="F288" s="362"/>
      <c r="G288" s="362"/>
      <c r="H288" s="362"/>
      <c r="I288" s="363"/>
      <c r="J288" s="130"/>
    </row>
    <row r="289" spans="1:10" s="126" customFormat="1" ht="12" x14ac:dyDescent="0.15">
      <c r="A289" s="355"/>
      <c r="B289" s="11" t="s">
        <v>546</v>
      </c>
      <c r="C289" s="72"/>
      <c r="D289" s="72"/>
      <c r="E289" s="362"/>
      <c r="F289" s="362"/>
      <c r="G289" s="362"/>
      <c r="H289" s="362"/>
      <c r="I289" s="363"/>
      <c r="J289" s="130"/>
    </row>
    <row r="290" spans="1:10" s="126" customFormat="1" ht="12" x14ac:dyDescent="0.15">
      <c r="A290" s="355"/>
      <c r="B290" s="11" t="s">
        <v>260</v>
      </c>
      <c r="C290" s="72"/>
      <c r="D290" s="72"/>
      <c r="E290" s="362"/>
      <c r="F290" s="362"/>
      <c r="G290" s="362"/>
      <c r="H290" s="362"/>
      <c r="I290" s="363"/>
      <c r="J290" s="130"/>
    </row>
    <row r="291" spans="1:10" s="126" customFormat="1" ht="12" x14ac:dyDescent="0.15">
      <c r="A291" s="355"/>
      <c r="B291" s="11" t="s">
        <v>547</v>
      </c>
      <c r="C291" s="72"/>
      <c r="D291" s="72"/>
      <c r="E291" s="362"/>
      <c r="F291" s="362"/>
      <c r="G291" s="362"/>
      <c r="H291" s="362"/>
      <c r="I291" s="363"/>
      <c r="J291" s="130"/>
    </row>
    <row r="292" spans="1:10" s="126" customFormat="1" ht="12" x14ac:dyDescent="0.15">
      <c r="A292" s="355"/>
      <c r="B292" s="11" t="s">
        <v>722</v>
      </c>
      <c r="C292" s="72"/>
      <c r="D292" s="72"/>
      <c r="E292" s="362"/>
      <c r="F292" s="362"/>
      <c r="G292" s="362"/>
      <c r="H292" s="362"/>
      <c r="I292" s="363"/>
      <c r="J292" s="130"/>
    </row>
    <row r="293" spans="1:10" s="126" customFormat="1" ht="12" x14ac:dyDescent="0.15">
      <c r="A293" s="355"/>
      <c r="B293" s="58" t="s">
        <v>261</v>
      </c>
      <c r="C293" s="153" t="e">
        <f>C287-C288-C289-C290-C291+C292</f>
        <v>#REF!</v>
      </c>
      <c r="D293" s="153" t="e">
        <f>D287-D288-D289-D290-D291-D292</f>
        <v>#REF!</v>
      </c>
      <c r="E293" s="58" t="s">
        <v>254</v>
      </c>
      <c r="F293" s="58" t="s">
        <v>262</v>
      </c>
      <c r="G293" s="58" t="s">
        <v>263</v>
      </c>
      <c r="H293" s="58" t="s">
        <v>264</v>
      </c>
      <c r="I293" s="193" t="s">
        <v>265</v>
      </c>
      <c r="J293" s="130"/>
    </row>
    <row r="294" spans="1:10" s="126" customFormat="1" ht="12" x14ac:dyDescent="0.15">
      <c r="A294" s="355"/>
      <c r="B294" s="58" t="s">
        <v>266</v>
      </c>
      <c r="C294" s="175" t="e">
        <f>C293/C271</f>
        <v>#REF!</v>
      </c>
      <c r="D294" s="175" t="e">
        <f>D293/D271</f>
        <v>#REF!</v>
      </c>
      <c r="E294" s="73"/>
      <c r="F294" s="73"/>
      <c r="G294" s="73"/>
      <c r="H294" s="73"/>
      <c r="I294" s="199"/>
      <c r="J294" s="130"/>
    </row>
    <row r="295" spans="1:10" s="126" customFormat="1" ht="12.75" x14ac:dyDescent="0.15">
      <c r="A295" s="355"/>
      <c r="B295" s="58" t="s">
        <v>267</v>
      </c>
      <c r="C295" s="175" t="e">
        <f>C287/C271</f>
        <v>#REF!</v>
      </c>
      <c r="D295" s="175" t="e">
        <f>D287/D271</f>
        <v>#REF!</v>
      </c>
      <c r="E295" s="73"/>
      <c r="F295" s="73"/>
      <c r="G295" s="73"/>
      <c r="H295" s="73"/>
      <c r="I295" s="199"/>
      <c r="J295" s="130"/>
    </row>
    <row r="296" spans="1:10" s="126" customFormat="1" ht="22.5" customHeight="1" x14ac:dyDescent="0.15">
      <c r="A296" s="355"/>
      <c r="B296" s="11" t="s">
        <v>268</v>
      </c>
      <c r="C296" s="73" t="s">
        <v>725</v>
      </c>
      <c r="D296" s="11" t="s">
        <v>269</v>
      </c>
      <c r="E296" s="73" t="s">
        <v>726</v>
      </c>
      <c r="F296" s="356" t="s">
        <v>550</v>
      </c>
      <c r="G296" s="356"/>
      <c r="H296" s="133"/>
      <c r="I296" s="200"/>
      <c r="J296" s="130"/>
    </row>
    <row r="297" spans="1:10" s="126" customFormat="1" ht="12" x14ac:dyDescent="0.15">
      <c r="A297" s="355" t="s">
        <v>270</v>
      </c>
      <c r="B297" s="418"/>
      <c r="C297" s="419"/>
      <c r="D297" s="419"/>
      <c r="E297" s="419"/>
      <c r="F297" s="419"/>
      <c r="G297" s="419"/>
      <c r="H297" s="419"/>
      <c r="I297" s="420"/>
      <c r="J297" s="130"/>
    </row>
    <row r="298" spans="1:10" s="126" customFormat="1" ht="12" x14ac:dyDescent="0.15">
      <c r="A298" s="481"/>
      <c r="B298" s="421"/>
      <c r="C298" s="422"/>
      <c r="D298" s="422"/>
      <c r="E298" s="422"/>
      <c r="F298" s="422"/>
      <c r="G298" s="422"/>
      <c r="H298" s="422"/>
      <c r="I298" s="423"/>
      <c r="J298" s="130"/>
    </row>
    <row r="299" spans="1:10" s="126" customFormat="1" ht="12" x14ac:dyDescent="0.15">
      <c r="A299" s="481"/>
      <c r="B299" s="421"/>
      <c r="C299" s="422"/>
      <c r="D299" s="422"/>
      <c r="E299" s="422"/>
      <c r="F299" s="422"/>
      <c r="G299" s="422"/>
      <c r="H299" s="422"/>
      <c r="I299" s="423"/>
      <c r="J299" s="130"/>
    </row>
    <row r="300" spans="1:10" s="126" customFormat="1" ht="12" x14ac:dyDescent="0.15">
      <c r="A300" s="481"/>
      <c r="B300" s="421"/>
      <c r="C300" s="422"/>
      <c r="D300" s="422"/>
      <c r="E300" s="422"/>
      <c r="F300" s="422"/>
      <c r="G300" s="422"/>
      <c r="H300" s="422"/>
      <c r="I300" s="423"/>
      <c r="J300" s="130"/>
    </row>
    <row r="301" spans="1:10" s="126" customFormat="1" ht="12.75" thickBot="1" x14ac:dyDescent="0.2">
      <c r="A301" s="482"/>
      <c r="B301" s="424"/>
      <c r="C301" s="425"/>
      <c r="D301" s="425"/>
      <c r="E301" s="425"/>
      <c r="F301" s="425"/>
      <c r="G301" s="425"/>
      <c r="H301" s="425"/>
      <c r="I301" s="426"/>
      <c r="J301" s="130"/>
    </row>
    <row r="302" spans="1:10" ht="18.75" x14ac:dyDescent="0.15">
      <c r="A302" s="436" t="s">
        <v>271</v>
      </c>
      <c r="B302" s="437"/>
      <c r="C302" s="437"/>
      <c r="D302" s="437"/>
      <c r="E302" s="437"/>
      <c r="F302" s="437"/>
      <c r="G302" s="437"/>
      <c r="H302" s="437"/>
      <c r="I302" s="438"/>
      <c r="J302" s="7"/>
    </row>
    <row r="303" spans="1:10" x14ac:dyDescent="0.15">
      <c r="A303" s="657"/>
      <c r="B303" s="658"/>
      <c r="C303" s="658"/>
      <c r="D303" s="658"/>
      <c r="E303" s="658"/>
      <c r="F303" s="658"/>
      <c r="G303" s="658"/>
      <c r="H303" s="658"/>
      <c r="I303" s="659"/>
      <c r="J303" s="7"/>
    </row>
    <row r="304" spans="1:10" ht="15" thickBot="1" x14ac:dyDescent="0.2">
      <c r="A304" s="660"/>
      <c r="B304" s="661"/>
      <c r="C304" s="661"/>
      <c r="D304" s="661"/>
      <c r="E304" s="661"/>
      <c r="F304" s="661"/>
      <c r="G304" s="661"/>
      <c r="H304" s="661"/>
      <c r="I304" s="662"/>
      <c r="J304" s="7"/>
    </row>
    <row r="305" spans="1:10" ht="18.75" x14ac:dyDescent="0.15">
      <c r="A305" s="487" t="s">
        <v>272</v>
      </c>
      <c r="B305" s="488"/>
      <c r="C305" s="488"/>
      <c r="D305" s="488"/>
      <c r="E305" s="488"/>
      <c r="F305" s="488"/>
      <c r="G305" s="488"/>
      <c r="H305" s="488"/>
      <c r="I305" s="489"/>
      <c r="J305" s="41"/>
    </row>
    <row r="306" spans="1:10" s="126" customFormat="1" ht="12" x14ac:dyDescent="0.15">
      <c r="A306" s="355" t="s">
        <v>273</v>
      </c>
      <c r="B306" s="145" t="s">
        <v>31</v>
      </c>
      <c r="C306" s="367"/>
      <c r="D306" s="367"/>
      <c r="E306" s="367"/>
      <c r="F306" s="367"/>
      <c r="G306" s="367"/>
      <c r="H306" s="367"/>
      <c r="I306" s="368"/>
      <c r="J306" s="130"/>
    </row>
    <row r="307" spans="1:10" s="126" customFormat="1" ht="12" x14ac:dyDescent="0.15">
      <c r="A307" s="355"/>
      <c r="B307" s="145" t="s">
        <v>274</v>
      </c>
      <c r="C307" s="367"/>
      <c r="D307" s="367"/>
      <c r="E307" s="367"/>
      <c r="F307" s="367"/>
      <c r="G307" s="367"/>
      <c r="H307" s="367"/>
      <c r="I307" s="368"/>
      <c r="J307" s="130"/>
    </row>
    <row r="308" spans="1:10" s="126" customFormat="1" ht="12" x14ac:dyDescent="0.15">
      <c r="A308" s="355"/>
      <c r="B308" s="145" t="s">
        <v>275</v>
      </c>
      <c r="C308" s="367"/>
      <c r="D308" s="367"/>
      <c r="E308" s="367"/>
      <c r="F308" s="367"/>
      <c r="G308" s="367"/>
      <c r="H308" s="367"/>
      <c r="I308" s="368"/>
      <c r="J308" s="130"/>
    </row>
    <row r="309" spans="1:10" s="126" customFormat="1" ht="12" x14ac:dyDescent="0.15">
      <c r="A309" s="355"/>
      <c r="B309" s="156" t="s">
        <v>769</v>
      </c>
      <c r="C309" s="414"/>
      <c r="D309" s="414"/>
      <c r="E309" s="414"/>
      <c r="F309" s="414"/>
      <c r="G309" s="414"/>
      <c r="H309" s="414"/>
      <c r="I309" s="415"/>
      <c r="J309" s="130"/>
    </row>
    <row r="310" spans="1:10" s="126" customFormat="1" ht="12" x14ac:dyDescent="0.15">
      <c r="A310" s="355"/>
      <c r="B310" s="156" t="s">
        <v>549</v>
      </c>
      <c r="C310" s="367"/>
      <c r="D310" s="367"/>
      <c r="E310" s="367"/>
      <c r="F310" s="367"/>
      <c r="G310" s="367"/>
      <c r="H310" s="367"/>
      <c r="I310" s="368"/>
      <c r="J310" s="130"/>
    </row>
    <row r="311" spans="1:10" s="126" customFormat="1" ht="12" x14ac:dyDescent="0.15">
      <c r="A311" s="355"/>
      <c r="B311" s="145" t="s">
        <v>757</v>
      </c>
      <c r="C311" s="367"/>
      <c r="D311" s="367"/>
      <c r="E311" s="367"/>
      <c r="F311" s="367"/>
      <c r="G311" s="367"/>
      <c r="H311" s="367"/>
      <c r="I311" s="368"/>
      <c r="J311" s="130"/>
    </row>
    <row r="312" spans="1:10" s="126" customFormat="1" ht="12" x14ac:dyDescent="0.15">
      <c r="A312" s="355"/>
      <c r="B312" s="145" t="s">
        <v>276</v>
      </c>
      <c r="C312" s="367"/>
      <c r="D312" s="367"/>
      <c r="E312" s="367"/>
      <c r="F312" s="367"/>
      <c r="G312" s="367"/>
      <c r="H312" s="367"/>
      <c r="I312" s="368"/>
      <c r="J312" s="130"/>
    </row>
    <row r="313" spans="1:10" s="126" customFormat="1" ht="12" x14ac:dyDescent="0.15">
      <c r="A313" s="355"/>
      <c r="B313" s="145" t="s">
        <v>277</v>
      </c>
      <c r="C313" s="367"/>
      <c r="D313" s="367"/>
      <c r="E313" s="367"/>
      <c r="F313" s="367"/>
      <c r="G313" s="367"/>
      <c r="H313" s="367"/>
      <c r="I313" s="368"/>
      <c r="J313" s="130"/>
    </row>
    <row r="314" spans="1:10" s="126" customFormat="1" ht="12" x14ac:dyDescent="0.15">
      <c r="A314" s="355"/>
      <c r="B314" s="145" t="s">
        <v>278</v>
      </c>
      <c r="C314" s="367"/>
      <c r="D314" s="367"/>
      <c r="E314" s="367"/>
      <c r="F314" s="367"/>
      <c r="G314" s="367"/>
      <c r="H314" s="367"/>
      <c r="I314" s="368"/>
      <c r="J314" s="130"/>
    </row>
    <row r="315" spans="1:10" s="126" customFormat="1" ht="12" x14ac:dyDescent="0.15">
      <c r="A315" s="355"/>
      <c r="B315" s="145" t="s">
        <v>279</v>
      </c>
      <c r="C315" s="427"/>
      <c r="D315" s="428"/>
      <c r="E315" s="428"/>
      <c r="F315" s="428"/>
      <c r="G315" s="429"/>
      <c r="H315" s="249"/>
      <c r="I315" s="183"/>
      <c r="J315" s="130"/>
    </row>
    <row r="316" spans="1:10" s="126" customFormat="1" ht="12" x14ac:dyDescent="0.15">
      <c r="A316" s="416" t="s">
        <v>256</v>
      </c>
      <c r="B316" s="417"/>
      <c r="C316" s="11" t="s">
        <v>750</v>
      </c>
      <c r="D316" s="11" t="s">
        <v>751</v>
      </c>
      <c r="E316" s="11" t="s">
        <v>752</v>
      </c>
      <c r="F316" s="11" t="s">
        <v>753</v>
      </c>
      <c r="G316" s="11" t="s">
        <v>754</v>
      </c>
      <c r="H316" s="356" t="s">
        <v>32</v>
      </c>
      <c r="I316" s="357"/>
      <c r="J316" s="16"/>
    </row>
    <row r="317" spans="1:10" s="126" customFormat="1" ht="12.75" x14ac:dyDescent="0.15">
      <c r="A317" s="416" t="s">
        <v>205</v>
      </c>
      <c r="B317" s="417"/>
      <c r="C317" s="152"/>
      <c r="D317" s="152"/>
      <c r="E317" s="152"/>
      <c r="F317" s="152"/>
      <c r="G317" s="152"/>
      <c r="H317" s="71"/>
      <c r="I317" s="244"/>
      <c r="J317" s="16"/>
    </row>
    <row r="318" spans="1:10" s="126" customFormat="1" ht="12.75" x14ac:dyDescent="0.15">
      <c r="A318" s="416" t="s">
        <v>680</v>
      </c>
      <c r="B318" s="417"/>
      <c r="C318" s="152"/>
      <c r="D318" s="152"/>
      <c r="E318" s="152"/>
      <c r="F318" s="152"/>
      <c r="G318" s="152"/>
      <c r="H318" s="71"/>
      <c r="I318" s="244"/>
      <c r="J318" s="16"/>
    </row>
    <row r="319" spans="1:10" s="126" customFormat="1" ht="12" x14ac:dyDescent="0.15">
      <c r="A319" s="344" t="s">
        <v>280</v>
      </c>
      <c r="B319" s="345"/>
      <c r="C319" s="73"/>
      <c r="D319" s="73"/>
      <c r="E319" s="73"/>
      <c r="F319" s="73"/>
      <c r="G319" s="73"/>
      <c r="H319" s="71"/>
      <c r="I319" s="244"/>
      <c r="J319" s="16"/>
    </row>
    <row r="320" spans="1:10" s="126" customFormat="1" ht="12" x14ac:dyDescent="0.15">
      <c r="A320" s="344" t="s">
        <v>281</v>
      </c>
      <c r="B320" s="345"/>
      <c r="C320" s="73"/>
      <c r="D320" s="73"/>
      <c r="E320" s="73"/>
      <c r="F320" s="73"/>
      <c r="G320" s="73"/>
      <c r="H320" s="71"/>
      <c r="I320" s="244"/>
      <c r="J320" s="16"/>
    </row>
    <row r="321" spans="1:10" s="126" customFormat="1" ht="12" x14ac:dyDescent="0.15">
      <c r="A321" s="485" t="s">
        <v>189</v>
      </c>
      <c r="B321" s="486"/>
      <c r="C321" s="140"/>
      <c r="D321" s="140"/>
      <c r="E321" s="140"/>
      <c r="F321" s="140"/>
      <c r="G321" s="140"/>
      <c r="H321" s="71"/>
      <c r="I321" s="244"/>
      <c r="J321" s="130"/>
    </row>
    <row r="322" spans="1:10" s="126" customFormat="1" ht="12" x14ac:dyDescent="0.15">
      <c r="A322" s="485" t="s">
        <v>261</v>
      </c>
      <c r="B322" s="486"/>
      <c r="C322" s="153">
        <f>C321*C320</f>
        <v>0</v>
      </c>
      <c r="D322" s="153">
        <f>D321*D320</f>
        <v>0</v>
      </c>
      <c r="E322" s="153">
        <f>E321*E320</f>
        <v>0</v>
      </c>
      <c r="F322" s="153">
        <f>F321*F320</f>
        <v>0</v>
      </c>
      <c r="G322" s="71"/>
      <c r="H322" s="71"/>
      <c r="I322" s="244"/>
      <c r="J322" s="130"/>
    </row>
    <row r="323" spans="1:10" s="126" customFormat="1" ht="12" x14ac:dyDescent="0.15">
      <c r="A323" s="344" t="s">
        <v>260</v>
      </c>
      <c r="B323" s="345"/>
      <c r="C323" s="72"/>
      <c r="D323" s="72"/>
      <c r="E323" s="72"/>
      <c r="F323" s="72"/>
      <c r="G323" s="71"/>
      <c r="H323" s="71"/>
      <c r="I323" s="244"/>
      <c r="J323" s="130"/>
    </row>
    <row r="324" spans="1:10" s="126" customFormat="1" ht="12" x14ac:dyDescent="0.15">
      <c r="A324" s="344" t="s">
        <v>780</v>
      </c>
      <c r="B324" s="345"/>
      <c r="C324" s="72"/>
      <c r="D324" s="72"/>
      <c r="E324" s="72"/>
      <c r="F324" s="72"/>
      <c r="G324" s="71"/>
      <c r="H324" s="71"/>
      <c r="I324" s="244"/>
      <c r="J324" s="130"/>
    </row>
    <row r="325" spans="1:10" s="126" customFormat="1" ht="12" x14ac:dyDescent="0.15">
      <c r="A325" s="344" t="s">
        <v>282</v>
      </c>
      <c r="B325" s="345"/>
      <c r="C325" s="72"/>
      <c r="D325" s="72"/>
      <c r="E325" s="72"/>
      <c r="F325" s="72"/>
      <c r="G325" s="71"/>
      <c r="H325" s="71"/>
      <c r="I325" s="244"/>
      <c r="J325" s="130"/>
    </row>
    <row r="326" spans="1:10" s="126" customFormat="1" ht="12" x14ac:dyDescent="0.15">
      <c r="A326" s="485" t="s">
        <v>283</v>
      </c>
      <c r="B326" s="486"/>
      <c r="C326" s="153">
        <f>C322+C323+C325+C324</f>
        <v>0</v>
      </c>
      <c r="D326" s="153">
        <f>D322+D323+D325+D324</f>
        <v>0</v>
      </c>
      <c r="E326" s="153">
        <f>E322+E323+E325+E324</f>
        <v>0</v>
      </c>
      <c r="F326" s="153">
        <f>F322+F323+F325+F324</f>
        <v>0</v>
      </c>
      <c r="G326" s="71"/>
      <c r="H326" s="71"/>
      <c r="I326" s="244"/>
      <c r="J326" s="130"/>
    </row>
    <row r="327" spans="1:10" s="126" customFormat="1" ht="12" x14ac:dyDescent="0.15">
      <c r="A327" s="344" t="s">
        <v>284</v>
      </c>
      <c r="B327" s="345"/>
      <c r="C327" s="122" t="e">
        <f>C321/C317-D199</f>
        <v>#DIV/0!</v>
      </c>
      <c r="D327" s="122" t="e">
        <f>D321/D317-C321/C317</f>
        <v>#DIV/0!</v>
      </c>
      <c r="E327" s="122" t="e">
        <f>E321/E317-D321/D317</f>
        <v>#DIV/0!</v>
      </c>
      <c r="F327" s="122" t="e">
        <f>F321/F317-E321/E317</f>
        <v>#DIV/0!</v>
      </c>
      <c r="G327" s="71"/>
      <c r="H327" s="71"/>
      <c r="I327" s="244"/>
      <c r="J327" s="130"/>
    </row>
    <row r="328" spans="1:10" s="126" customFormat="1" ht="12" x14ac:dyDescent="0.15">
      <c r="A328" s="344" t="s">
        <v>681</v>
      </c>
      <c r="B328" s="345"/>
      <c r="C328" s="147" t="e">
        <f>C321*(1-C319)/C318-D209</f>
        <v>#DIV/0!</v>
      </c>
      <c r="D328" s="147" t="e">
        <f>D321*(1-D319)/D318-C321*(1-C319)/C318</f>
        <v>#DIV/0!</v>
      </c>
      <c r="E328" s="147" t="e">
        <f>E321*(1-E319)/E318-D321*(1-D319)/D318</f>
        <v>#DIV/0!</v>
      </c>
      <c r="F328" s="147" t="e">
        <f>F321*(1-F319)/F318-E321*(1-E319)/E318</f>
        <v>#DIV/0!</v>
      </c>
      <c r="G328" s="71"/>
      <c r="H328" s="71"/>
      <c r="I328" s="244"/>
      <c r="J328" s="130"/>
    </row>
    <row r="329" spans="1:10" s="126" customFormat="1" ht="12" x14ac:dyDescent="0.15">
      <c r="A329" s="485" t="s">
        <v>285</v>
      </c>
      <c r="B329" s="486"/>
      <c r="C329" s="153" t="e">
        <f>C326-C327+C328</f>
        <v>#DIV/0!</v>
      </c>
      <c r="D329" s="153" t="e">
        <f>D326-D327+D328</f>
        <v>#DIV/0!</v>
      </c>
      <c r="E329" s="153" t="e">
        <f>E326-E327+E328</f>
        <v>#DIV/0!</v>
      </c>
      <c r="F329" s="153" t="e">
        <f>F326-F327+F328</f>
        <v>#DIV/0!</v>
      </c>
      <c r="G329" s="72"/>
      <c r="H329" s="71"/>
      <c r="I329" s="244"/>
      <c r="J329" s="130"/>
    </row>
    <row r="330" spans="1:10" s="126" customFormat="1" ht="12" x14ac:dyDescent="0.15">
      <c r="A330" s="256" t="s">
        <v>760</v>
      </c>
      <c r="B330" s="11" t="s">
        <v>761</v>
      </c>
      <c r="C330" s="72"/>
      <c r="D330" s="72"/>
      <c r="E330" s="72"/>
      <c r="F330" s="72"/>
      <c r="G330" s="71"/>
      <c r="H330" s="71"/>
      <c r="I330" s="244"/>
      <c r="J330" s="130"/>
    </row>
    <row r="331" spans="1:10" s="126" customFormat="1" ht="12" x14ac:dyDescent="0.15">
      <c r="A331" s="665" t="s">
        <v>759</v>
      </c>
      <c r="B331" s="11" t="s">
        <v>758</v>
      </c>
      <c r="C331" s="72"/>
      <c r="D331" s="72"/>
      <c r="E331" s="72"/>
      <c r="F331" s="72"/>
      <c r="G331" s="71"/>
      <c r="H331" s="71"/>
      <c r="I331" s="244"/>
      <c r="J331" s="130"/>
    </row>
    <row r="332" spans="1:10" s="126" customFormat="1" ht="12" x14ac:dyDescent="0.15">
      <c r="A332" s="665"/>
      <c r="B332" s="11" t="s">
        <v>2</v>
      </c>
      <c r="C332" s="72"/>
      <c r="D332" s="72"/>
      <c r="E332" s="72"/>
      <c r="F332" s="72"/>
      <c r="G332" s="71"/>
      <c r="H332" s="71"/>
      <c r="I332" s="244"/>
      <c r="J332" s="130"/>
    </row>
    <row r="333" spans="1:10" s="126" customFormat="1" ht="12" x14ac:dyDescent="0.15">
      <c r="A333" s="665"/>
      <c r="B333" s="11" t="s">
        <v>755</v>
      </c>
      <c r="C333" s="72"/>
      <c r="D333" s="72"/>
      <c r="E333" s="72"/>
      <c r="F333" s="72"/>
      <c r="G333" s="71"/>
      <c r="H333" s="71"/>
      <c r="I333" s="244"/>
      <c r="J333" s="130"/>
    </row>
    <row r="334" spans="1:10" s="126" customFormat="1" ht="12" x14ac:dyDescent="0.15">
      <c r="A334" s="665"/>
      <c r="B334" s="11" t="s">
        <v>756</v>
      </c>
      <c r="C334" s="72"/>
      <c r="D334" s="72"/>
      <c r="E334" s="72"/>
      <c r="F334" s="72"/>
      <c r="G334" s="71"/>
      <c r="H334" s="71"/>
      <c r="I334" s="244"/>
      <c r="J334" s="130"/>
    </row>
    <row r="335" spans="1:10" s="126" customFormat="1" ht="12" x14ac:dyDescent="0.15">
      <c r="A335" s="483" t="s">
        <v>286</v>
      </c>
      <c r="B335" s="11" t="s">
        <v>778</v>
      </c>
      <c r="C335" s="72"/>
      <c r="D335" s="72"/>
      <c r="E335" s="72"/>
      <c r="F335" s="72"/>
      <c r="G335" s="71"/>
      <c r="H335" s="71"/>
      <c r="I335" s="244"/>
      <c r="J335" s="130"/>
    </row>
    <row r="336" spans="1:10" s="126" customFormat="1" ht="12" x14ac:dyDescent="0.15">
      <c r="A336" s="483"/>
      <c r="B336" s="11" t="s">
        <v>97</v>
      </c>
      <c r="C336" s="72"/>
      <c r="D336" s="72"/>
      <c r="E336" s="72"/>
      <c r="F336" s="72"/>
      <c r="G336" s="71"/>
      <c r="H336" s="71"/>
      <c r="I336" s="244"/>
      <c r="J336" s="130"/>
    </row>
    <row r="337" spans="1:10" s="126" customFormat="1" ht="12" x14ac:dyDescent="0.15">
      <c r="A337" s="483"/>
      <c r="B337" s="11" t="s">
        <v>779</v>
      </c>
      <c r="C337" s="72"/>
      <c r="D337" s="72"/>
      <c r="E337" s="72"/>
      <c r="F337" s="72"/>
      <c r="G337" s="71"/>
      <c r="H337" s="71"/>
      <c r="I337" s="244"/>
      <c r="J337" s="130"/>
    </row>
    <row r="338" spans="1:10" s="126" customFormat="1" ht="12" x14ac:dyDescent="0.15">
      <c r="A338" s="483"/>
      <c r="B338" s="11" t="s">
        <v>279</v>
      </c>
      <c r="C338" s="72"/>
      <c r="D338" s="72"/>
      <c r="E338" s="72"/>
      <c r="F338" s="72"/>
      <c r="G338" s="71"/>
      <c r="H338" s="71"/>
      <c r="I338" s="244"/>
      <c r="J338" s="130"/>
    </row>
    <row r="339" spans="1:10" s="126" customFormat="1" ht="12" x14ac:dyDescent="0.15">
      <c r="A339" s="483" t="s">
        <v>287</v>
      </c>
      <c r="B339" s="11" t="s">
        <v>778</v>
      </c>
      <c r="C339" s="72"/>
      <c r="D339" s="72"/>
      <c r="E339" s="72"/>
      <c r="F339" s="72"/>
      <c r="G339" s="71"/>
      <c r="H339" s="71"/>
      <c r="I339" s="244"/>
      <c r="J339" s="130"/>
    </row>
    <row r="340" spans="1:10" s="126" customFormat="1" ht="12" x14ac:dyDescent="0.15">
      <c r="A340" s="483"/>
      <c r="B340" s="11" t="s">
        <v>288</v>
      </c>
      <c r="C340" s="122"/>
      <c r="D340" s="122"/>
      <c r="E340" s="122"/>
      <c r="F340" s="122"/>
      <c r="G340" s="71"/>
      <c r="H340" s="71"/>
      <c r="I340" s="244"/>
      <c r="J340" s="130"/>
    </row>
    <row r="341" spans="1:10" s="126" customFormat="1" ht="12" x14ac:dyDescent="0.15">
      <c r="A341" s="483"/>
      <c r="B341" s="11" t="s">
        <v>97</v>
      </c>
      <c r="C341" s="72"/>
      <c r="D341" s="72"/>
      <c r="E341" s="72"/>
      <c r="F341" s="72"/>
      <c r="G341" s="71"/>
      <c r="H341" s="71"/>
      <c r="I341" s="244"/>
      <c r="J341" s="130"/>
    </row>
    <row r="342" spans="1:10" s="126" customFormat="1" ht="12" x14ac:dyDescent="0.15">
      <c r="A342" s="483"/>
      <c r="B342" s="11" t="s">
        <v>779</v>
      </c>
      <c r="C342" s="72"/>
      <c r="D342" s="72"/>
      <c r="E342" s="72"/>
      <c r="F342" s="72"/>
      <c r="G342" s="71"/>
      <c r="H342" s="71"/>
      <c r="I342" s="244"/>
      <c r="J342" s="130"/>
    </row>
    <row r="343" spans="1:10" s="126" customFormat="1" ht="12" x14ac:dyDescent="0.15">
      <c r="A343" s="483"/>
      <c r="B343" s="11" t="s">
        <v>279</v>
      </c>
      <c r="C343" s="72"/>
      <c r="D343" s="72"/>
      <c r="E343" s="72"/>
      <c r="F343" s="72"/>
      <c r="G343" s="71"/>
      <c r="H343" s="71"/>
      <c r="I343" s="244"/>
      <c r="J343" s="130"/>
    </row>
    <row r="344" spans="1:10" s="126" customFormat="1" ht="12" x14ac:dyDescent="0.15">
      <c r="A344" s="485" t="s">
        <v>289</v>
      </c>
      <c r="B344" s="486"/>
      <c r="C344" s="153" t="e">
        <f>C329+C331+C334-C330+C335+C336+C337+C338-C339-C340-C341-C343</f>
        <v>#DIV/0!</v>
      </c>
      <c r="D344" s="153" t="e">
        <f>D329+D331+D334-D330+D335+D336+D337+D338-D339-D340-D341-D343</f>
        <v>#DIV/0!</v>
      </c>
      <c r="E344" s="153" t="e">
        <f>E329+E331+E334-E330+E335+E336+E337+E338-E339-E340-E341-E343</f>
        <v>#DIV/0!</v>
      </c>
      <c r="F344" s="153" t="e">
        <f>F329+F331+F334-F330+F335+F336+F337+F338-F339-F340-F341-F343</f>
        <v>#DIV/0!</v>
      </c>
      <c r="G344" s="71"/>
      <c r="H344" s="71"/>
      <c r="I344" s="244"/>
      <c r="J344" s="130"/>
    </row>
    <row r="345" spans="1:10" s="126" customFormat="1" ht="12" x14ac:dyDescent="0.15">
      <c r="A345" s="643" t="s">
        <v>290</v>
      </c>
      <c r="B345" s="644"/>
      <c r="C345" s="122">
        <f>B17+D17+F17+D53+F19*I315+D53+C55</f>
        <v>0</v>
      </c>
      <c r="D345" s="122">
        <f>IF(C19=1,F19*(12-I315)-D17,F19*12)</f>
        <v>0</v>
      </c>
      <c r="E345" s="122" t="str">
        <f>IF(C19=1,0,IF(C19=2,F19*(12-I315)-D17,IF(C19=3,F19*12,"*")))</f>
        <v>*</v>
      </c>
      <c r="F345" s="122" t="str">
        <f>IF(C19=1,0,IF(C19=2,0,IF(C19=3,F19*(12-I315)-D17,"*")))</f>
        <v>*</v>
      </c>
      <c r="G345" s="71"/>
      <c r="H345" s="71"/>
      <c r="I345" s="244"/>
      <c r="J345" s="130"/>
    </row>
    <row r="346" spans="1:10" s="126" customFormat="1" ht="12.75" x14ac:dyDescent="0.15">
      <c r="A346" s="485" t="s">
        <v>291</v>
      </c>
      <c r="B346" s="486"/>
      <c r="C346" s="154" t="e">
        <f>C344-C345-#REF!</f>
        <v>#DIV/0!</v>
      </c>
      <c r="D346" s="154" t="e">
        <f>D344-D345-#REF!</f>
        <v>#DIV/0!</v>
      </c>
      <c r="E346" s="154" t="e">
        <f>E344-E345-#REF!</f>
        <v>#DIV/0!</v>
      </c>
      <c r="F346" s="155" t="e">
        <f>F344-F345-#REF!</f>
        <v>#DIV/0!</v>
      </c>
      <c r="G346" s="71"/>
      <c r="H346" s="71"/>
      <c r="I346" s="244"/>
      <c r="J346" s="130"/>
    </row>
    <row r="347" spans="1:10" s="126" customFormat="1" ht="12" x14ac:dyDescent="0.15">
      <c r="A347" s="643" t="s">
        <v>292</v>
      </c>
      <c r="B347" s="644"/>
      <c r="C347" s="72">
        <f>资产负债表!E5</f>
        <v>0</v>
      </c>
      <c r="D347" s="122" t="e">
        <f>C348</f>
        <v>#DIV/0!</v>
      </c>
      <c r="E347" s="122" t="e">
        <f>D348</f>
        <v>#DIV/0!</v>
      </c>
      <c r="F347" s="122" t="e">
        <f>E348</f>
        <v>#DIV/0!</v>
      </c>
      <c r="G347" s="71"/>
      <c r="H347" s="71"/>
      <c r="I347" s="244"/>
      <c r="J347" s="130"/>
    </row>
    <row r="348" spans="1:10" s="126" customFormat="1" ht="12.75" thickBot="1" x14ac:dyDescent="0.2">
      <c r="A348" s="663" t="s">
        <v>293</v>
      </c>
      <c r="B348" s="664"/>
      <c r="C348" s="150" t="e">
        <f>C346+C347</f>
        <v>#DIV/0!</v>
      </c>
      <c r="D348" s="150" t="e">
        <f>D346+D347</f>
        <v>#DIV/0!</v>
      </c>
      <c r="E348" s="150" t="e">
        <f>E346+E347</f>
        <v>#DIV/0!</v>
      </c>
      <c r="F348" s="150" t="e">
        <f>F346+F347</f>
        <v>#DIV/0!</v>
      </c>
      <c r="G348" s="137"/>
      <c r="H348" s="137"/>
      <c r="I348" s="248"/>
      <c r="J348" s="130"/>
    </row>
    <row r="349" spans="1:10" ht="18.75" x14ac:dyDescent="0.15">
      <c r="A349" s="436" t="s">
        <v>294</v>
      </c>
      <c r="B349" s="437"/>
      <c r="C349" s="437"/>
      <c r="D349" s="437"/>
      <c r="E349" s="437"/>
      <c r="F349" s="437"/>
      <c r="G349" s="437"/>
      <c r="H349" s="437"/>
      <c r="I349" s="438"/>
      <c r="J349" s="7"/>
    </row>
    <row r="350" spans="1:10" x14ac:dyDescent="0.15">
      <c r="A350" s="453" t="s">
        <v>55</v>
      </c>
      <c r="B350" s="454"/>
      <c r="C350" s="454"/>
      <c r="D350" s="454"/>
      <c r="E350" s="454"/>
      <c r="F350" s="454"/>
      <c r="G350" s="454"/>
      <c r="H350" s="454"/>
      <c r="I350" s="455"/>
      <c r="J350" s="7"/>
    </row>
    <row r="351" spans="1:10" s="126" customFormat="1" ht="12" x14ac:dyDescent="0.15">
      <c r="A351" s="370" t="s">
        <v>295</v>
      </c>
      <c r="B351" s="356" t="s">
        <v>296</v>
      </c>
      <c r="C351" s="391"/>
      <c r="D351" s="392"/>
      <c r="E351" s="392"/>
      <c r="F351" s="392"/>
      <c r="G351" s="392"/>
      <c r="H351" s="392"/>
      <c r="I351" s="393"/>
      <c r="J351" s="130"/>
    </row>
    <row r="352" spans="1:10" s="126" customFormat="1" ht="12" x14ac:dyDescent="0.15">
      <c r="A352" s="370"/>
      <c r="B352" s="356"/>
      <c r="C352" s="394"/>
      <c r="D352" s="395"/>
      <c r="E352" s="395"/>
      <c r="F352" s="395"/>
      <c r="G352" s="395"/>
      <c r="H352" s="395"/>
      <c r="I352" s="396"/>
      <c r="J352" s="130"/>
    </row>
    <row r="353" spans="1:10" s="126" customFormat="1" ht="12" x14ac:dyDescent="0.15">
      <c r="A353" s="370"/>
      <c r="B353" s="408" t="s">
        <v>297</v>
      </c>
      <c r="C353" s="373"/>
      <c r="D353" s="373"/>
      <c r="E353" s="373"/>
      <c r="F353" s="373"/>
      <c r="G353" s="373"/>
      <c r="H353" s="373"/>
      <c r="I353" s="374"/>
      <c r="J353" s="130"/>
    </row>
    <row r="354" spans="1:10" s="126" customFormat="1" ht="12" x14ac:dyDescent="0.15">
      <c r="A354" s="370"/>
      <c r="B354" s="408"/>
      <c r="C354" s="373"/>
      <c r="D354" s="373"/>
      <c r="E354" s="373"/>
      <c r="F354" s="373"/>
      <c r="G354" s="373"/>
      <c r="H354" s="373"/>
      <c r="I354" s="374"/>
      <c r="J354" s="130"/>
    </row>
    <row r="355" spans="1:10" s="126" customFormat="1" ht="12" x14ac:dyDescent="0.15">
      <c r="A355" s="370" t="s">
        <v>298</v>
      </c>
      <c r="B355" s="356" t="s">
        <v>299</v>
      </c>
      <c r="C355" s="373"/>
      <c r="D355" s="373"/>
      <c r="E355" s="373"/>
      <c r="F355" s="373"/>
      <c r="G355" s="373"/>
      <c r="H355" s="373"/>
      <c r="I355" s="374"/>
      <c r="J355" s="130"/>
    </row>
    <row r="356" spans="1:10" s="126" customFormat="1" ht="12" x14ac:dyDescent="0.15">
      <c r="A356" s="370"/>
      <c r="B356" s="356"/>
      <c r="C356" s="373"/>
      <c r="D356" s="373"/>
      <c r="E356" s="373"/>
      <c r="F356" s="373"/>
      <c r="G356" s="373"/>
      <c r="H356" s="373"/>
      <c r="I356" s="374"/>
      <c r="J356" s="130"/>
    </row>
    <row r="357" spans="1:10" s="126" customFormat="1" ht="12" x14ac:dyDescent="0.15">
      <c r="A357" s="370"/>
      <c r="B357" s="356" t="s">
        <v>300</v>
      </c>
      <c r="C357" s="373"/>
      <c r="D357" s="373"/>
      <c r="E357" s="373"/>
      <c r="F357" s="373"/>
      <c r="G357" s="373"/>
      <c r="H357" s="373"/>
      <c r="I357" s="374"/>
      <c r="J357" s="130"/>
    </row>
    <row r="358" spans="1:10" s="126" customFormat="1" ht="12" x14ac:dyDescent="0.15">
      <c r="A358" s="370"/>
      <c r="B358" s="356"/>
      <c r="C358" s="373"/>
      <c r="D358" s="373"/>
      <c r="E358" s="373"/>
      <c r="F358" s="373"/>
      <c r="G358" s="373"/>
      <c r="H358" s="373"/>
      <c r="I358" s="374"/>
      <c r="J358" s="130"/>
    </row>
    <row r="359" spans="1:10" s="126" customFormat="1" ht="12" x14ac:dyDescent="0.15">
      <c r="A359" s="370"/>
      <c r="B359" s="356" t="s">
        <v>67</v>
      </c>
      <c r="C359" s="373"/>
      <c r="D359" s="373"/>
      <c r="E359" s="373"/>
      <c r="F359" s="373"/>
      <c r="G359" s="373"/>
      <c r="H359" s="373"/>
      <c r="I359" s="374"/>
      <c r="J359" s="130"/>
    </row>
    <row r="360" spans="1:10" s="126" customFormat="1" ht="12" x14ac:dyDescent="0.15">
      <c r="A360" s="370"/>
      <c r="B360" s="356"/>
      <c r="C360" s="373"/>
      <c r="D360" s="373"/>
      <c r="E360" s="373"/>
      <c r="F360" s="373"/>
      <c r="G360" s="373"/>
      <c r="H360" s="373"/>
      <c r="I360" s="374"/>
      <c r="J360" s="130"/>
    </row>
    <row r="361" spans="1:10" s="126" customFormat="1" ht="12" x14ac:dyDescent="0.15">
      <c r="A361" s="370"/>
      <c r="B361" s="356" t="s">
        <v>301</v>
      </c>
      <c r="C361" s="373"/>
      <c r="D361" s="373"/>
      <c r="E361" s="373"/>
      <c r="F361" s="373"/>
      <c r="G361" s="373"/>
      <c r="H361" s="373"/>
      <c r="I361" s="374"/>
      <c r="J361" s="130"/>
    </row>
    <row r="362" spans="1:10" s="126" customFormat="1" ht="12" x14ac:dyDescent="0.15">
      <c r="A362" s="370"/>
      <c r="B362" s="356"/>
      <c r="C362" s="373"/>
      <c r="D362" s="373"/>
      <c r="E362" s="373"/>
      <c r="F362" s="373"/>
      <c r="G362" s="373"/>
      <c r="H362" s="373"/>
      <c r="I362" s="374"/>
      <c r="J362" s="130"/>
    </row>
    <row r="363" spans="1:10" s="126" customFormat="1" ht="12" x14ac:dyDescent="0.15">
      <c r="A363" s="370"/>
      <c r="B363" s="356" t="s">
        <v>302</v>
      </c>
      <c r="C363" s="373"/>
      <c r="D363" s="373"/>
      <c r="E363" s="373"/>
      <c r="F363" s="373"/>
      <c r="G363" s="373"/>
      <c r="H363" s="373"/>
      <c r="I363" s="374"/>
      <c r="J363" s="130"/>
    </row>
    <row r="364" spans="1:10" s="126" customFormat="1" ht="12" x14ac:dyDescent="0.15">
      <c r="A364" s="370"/>
      <c r="B364" s="356"/>
      <c r="C364" s="373"/>
      <c r="D364" s="373"/>
      <c r="E364" s="373"/>
      <c r="F364" s="373"/>
      <c r="G364" s="373"/>
      <c r="H364" s="373"/>
      <c r="I364" s="374"/>
      <c r="J364" s="130"/>
    </row>
    <row r="365" spans="1:10" s="126" customFormat="1" ht="12" x14ac:dyDescent="0.15">
      <c r="A365" s="370"/>
      <c r="B365" s="356" t="s">
        <v>303</v>
      </c>
      <c r="C365" s="373"/>
      <c r="D365" s="373"/>
      <c r="E365" s="373"/>
      <c r="F365" s="373"/>
      <c r="G365" s="373"/>
      <c r="H365" s="373"/>
      <c r="I365" s="374"/>
      <c r="J365" s="130"/>
    </row>
    <row r="366" spans="1:10" s="126" customFormat="1" ht="12" x14ac:dyDescent="0.15">
      <c r="A366" s="370"/>
      <c r="B366" s="356"/>
      <c r="C366" s="373"/>
      <c r="D366" s="373"/>
      <c r="E366" s="373"/>
      <c r="F366" s="373"/>
      <c r="G366" s="373"/>
      <c r="H366" s="373"/>
      <c r="I366" s="374"/>
      <c r="J366" s="130"/>
    </row>
    <row r="367" spans="1:10" s="126" customFormat="1" ht="12" x14ac:dyDescent="0.15">
      <c r="A367" s="370"/>
      <c r="B367" s="408" t="s">
        <v>304</v>
      </c>
      <c r="C367" s="373"/>
      <c r="D367" s="373"/>
      <c r="E367" s="373"/>
      <c r="F367" s="373"/>
      <c r="G367" s="373"/>
      <c r="H367" s="373"/>
      <c r="I367" s="374"/>
      <c r="J367" s="130"/>
    </row>
    <row r="368" spans="1:10" s="126" customFormat="1" ht="12" x14ac:dyDescent="0.15">
      <c r="A368" s="370"/>
      <c r="B368" s="408"/>
      <c r="C368" s="373"/>
      <c r="D368" s="373"/>
      <c r="E368" s="373"/>
      <c r="F368" s="373"/>
      <c r="G368" s="373"/>
      <c r="H368" s="373"/>
      <c r="I368" s="374"/>
      <c r="J368" s="130"/>
    </row>
    <row r="369" spans="1:10" x14ac:dyDescent="0.15">
      <c r="A369" s="453" t="s">
        <v>305</v>
      </c>
      <c r="B369" s="454"/>
      <c r="C369" s="454"/>
      <c r="D369" s="454"/>
      <c r="E369" s="454"/>
      <c r="F369" s="454"/>
      <c r="G369" s="454"/>
      <c r="H369" s="454"/>
      <c r="I369" s="455"/>
      <c r="J369" s="7"/>
    </row>
    <row r="370" spans="1:10" x14ac:dyDescent="0.15">
      <c r="A370" s="470"/>
      <c r="B370" s="471"/>
      <c r="C370" s="471"/>
      <c r="D370" s="471"/>
      <c r="E370" s="471"/>
      <c r="F370" s="471"/>
      <c r="G370" s="471"/>
      <c r="H370" s="471"/>
      <c r="I370" s="472"/>
      <c r="J370" s="7"/>
    </row>
    <row r="371" spans="1:10" x14ac:dyDescent="0.15">
      <c r="A371" s="473"/>
      <c r="B371" s="474"/>
      <c r="C371" s="474"/>
      <c r="D371" s="474"/>
      <c r="E371" s="474"/>
      <c r="F371" s="474"/>
      <c r="G371" s="474"/>
      <c r="H371" s="474"/>
      <c r="I371" s="475"/>
      <c r="J371" s="7"/>
    </row>
    <row r="372" spans="1:10" x14ac:dyDescent="0.15">
      <c r="A372" s="476"/>
      <c r="B372" s="477"/>
      <c r="C372" s="477"/>
      <c r="D372" s="477"/>
      <c r="E372" s="477"/>
      <c r="F372" s="477"/>
      <c r="G372" s="477"/>
      <c r="H372" s="477"/>
      <c r="I372" s="478"/>
      <c r="J372" s="7"/>
    </row>
    <row r="373" spans="1:10" x14ac:dyDescent="0.15">
      <c r="A373" s="453" t="s">
        <v>306</v>
      </c>
      <c r="B373" s="454"/>
      <c r="C373" s="454"/>
      <c r="D373" s="454"/>
      <c r="E373" s="454"/>
      <c r="F373" s="454"/>
      <c r="G373" s="454"/>
      <c r="H373" s="454"/>
      <c r="I373" s="455"/>
      <c r="J373" s="7"/>
    </row>
    <row r="374" spans="1:10" x14ac:dyDescent="0.15">
      <c r="A374" s="456"/>
      <c r="B374" s="392"/>
      <c r="C374" s="392"/>
      <c r="D374" s="392"/>
      <c r="E374" s="392"/>
      <c r="F374" s="392"/>
      <c r="G374" s="392"/>
      <c r="H374" s="392"/>
      <c r="I374" s="393"/>
      <c r="J374" s="7"/>
    </row>
    <row r="375" spans="1:10" x14ac:dyDescent="0.15">
      <c r="A375" s="457"/>
      <c r="B375" s="458"/>
      <c r="C375" s="458"/>
      <c r="D375" s="458"/>
      <c r="E375" s="458"/>
      <c r="F375" s="458"/>
      <c r="G375" s="458"/>
      <c r="H375" s="458"/>
      <c r="I375" s="459"/>
      <c r="J375" s="7"/>
    </row>
    <row r="376" spans="1:10" x14ac:dyDescent="0.15">
      <c r="A376" s="460"/>
      <c r="B376" s="395"/>
      <c r="C376" s="395"/>
      <c r="D376" s="395"/>
      <c r="E376" s="395"/>
      <c r="F376" s="395"/>
      <c r="G376" s="395"/>
      <c r="H376" s="395"/>
      <c r="I376" s="396"/>
      <c r="J376" s="7"/>
    </row>
    <row r="377" spans="1:10" ht="18.75" x14ac:dyDescent="0.15">
      <c r="A377" s="445" t="s">
        <v>307</v>
      </c>
      <c r="B377" s="446"/>
      <c r="C377" s="446"/>
      <c r="D377" s="446"/>
      <c r="E377" s="446"/>
      <c r="F377" s="446"/>
      <c r="G377" s="446"/>
      <c r="H377" s="446"/>
      <c r="I377" s="447"/>
      <c r="J377" s="7"/>
    </row>
    <row r="378" spans="1:10" x14ac:dyDescent="0.15">
      <c r="A378" s="461"/>
      <c r="B378" s="462"/>
      <c r="C378" s="462"/>
      <c r="D378" s="462"/>
      <c r="E378" s="462"/>
      <c r="F378" s="462"/>
      <c r="G378" s="462"/>
      <c r="H378" s="462"/>
      <c r="I378" s="463"/>
      <c r="J378" s="7"/>
    </row>
    <row r="379" spans="1:10" x14ac:dyDescent="0.15">
      <c r="A379" s="464"/>
      <c r="B379" s="465"/>
      <c r="C379" s="465"/>
      <c r="D379" s="465"/>
      <c r="E379" s="465"/>
      <c r="F379" s="465"/>
      <c r="G379" s="465"/>
      <c r="H379" s="465"/>
      <c r="I379" s="466"/>
      <c r="J379" s="7"/>
    </row>
    <row r="380" spans="1:10" x14ac:dyDescent="0.15">
      <c r="A380" s="464"/>
      <c r="B380" s="465"/>
      <c r="C380" s="465"/>
      <c r="D380" s="465"/>
      <c r="E380" s="465"/>
      <c r="F380" s="465"/>
      <c r="G380" s="465"/>
      <c r="H380" s="465"/>
      <c r="I380" s="466"/>
      <c r="J380" s="7"/>
    </row>
    <row r="381" spans="1:10" ht="8.25" customHeight="1" thickBot="1" x14ac:dyDescent="0.2">
      <c r="A381" s="464"/>
      <c r="B381" s="465"/>
      <c r="C381" s="465"/>
      <c r="D381" s="465"/>
      <c r="E381" s="465"/>
      <c r="F381" s="465"/>
      <c r="G381" s="465"/>
      <c r="H381" s="465"/>
      <c r="I381" s="466"/>
    </row>
    <row r="382" spans="1:10" ht="15" hidden="1" thickBot="1" x14ac:dyDescent="0.2">
      <c r="A382" s="467"/>
      <c r="B382" s="468"/>
      <c r="C382" s="468"/>
      <c r="D382" s="468"/>
      <c r="E382" s="468"/>
      <c r="F382" s="468"/>
      <c r="G382" s="468"/>
      <c r="H382" s="468"/>
      <c r="I382" s="469"/>
    </row>
    <row r="383" spans="1:10" ht="15" thickBot="1" x14ac:dyDescent="0.2">
      <c r="A383" s="448"/>
      <c r="B383" s="449"/>
      <c r="C383" s="449"/>
      <c r="D383" s="449"/>
      <c r="E383" s="449"/>
      <c r="F383" s="449"/>
      <c r="G383" s="449"/>
      <c r="H383" s="449"/>
      <c r="I383" s="450"/>
    </row>
    <row r="384" spans="1:10" ht="20.25" x14ac:dyDescent="0.15">
      <c r="A384" s="116" t="s">
        <v>308</v>
      </c>
      <c r="B384" s="451" t="s">
        <v>309</v>
      </c>
      <c r="C384" s="451"/>
      <c r="D384" s="451"/>
      <c r="E384" s="451"/>
      <c r="F384" s="451"/>
      <c r="G384" s="451"/>
      <c r="H384" s="451"/>
      <c r="I384" s="452"/>
    </row>
    <row r="385" spans="1:9" x14ac:dyDescent="0.15">
      <c r="A385" s="405" t="s">
        <v>76</v>
      </c>
      <c r="B385" s="406"/>
      <c r="C385" s="406"/>
      <c r="D385" s="406"/>
      <c r="E385" s="406"/>
      <c r="F385" s="406"/>
      <c r="G385" s="406"/>
      <c r="H385" s="406"/>
      <c r="I385" s="407"/>
    </row>
    <row r="386" spans="1:9" s="126" customFormat="1" ht="12" x14ac:dyDescent="0.15">
      <c r="A386" s="18" t="s">
        <v>77</v>
      </c>
      <c r="B386" s="38"/>
      <c r="C386" s="11" t="s">
        <v>78</v>
      </c>
      <c r="D386" s="350"/>
      <c r="E386" s="350"/>
      <c r="F386" s="350"/>
      <c r="G386" s="350"/>
      <c r="H386" s="5" t="s">
        <v>79</v>
      </c>
      <c r="I386" s="187"/>
    </row>
    <row r="387" spans="1:9" s="126" customFormat="1" ht="12" x14ac:dyDescent="0.15">
      <c r="A387" s="18" t="s">
        <v>80</v>
      </c>
      <c r="B387" s="431"/>
      <c r="C387" s="431"/>
      <c r="D387" s="431"/>
      <c r="E387" s="431"/>
      <c r="F387" s="431"/>
      <c r="G387" s="431"/>
      <c r="H387" s="5" t="s">
        <v>81</v>
      </c>
      <c r="I387" s="123"/>
    </row>
    <row r="388" spans="1:9" s="126" customFormat="1" ht="12" x14ac:dyDescent="0.15">
      <c r="A388" s="18" t="s">
        <v>82</v>
      </c>
      <c r="B388" s="431"/>
      <c r="C388" s="431"/>
      <c r="D388" s="431"/>
      <c r="E388" s="431"/>
      <c r="F388" s="431"/>
      <c r="G388" s="431"/>
      <c r="H388" s="5" t="s">
        <v>81</v>
      </c>
      <c r="I388" s="123"/>
    </row>
    <row r="389" spans="1:9" s="126" customFormat="1" ht="12.75" x14ac:dyDescent="0.15">
      <c r="A389" s="18" t="s">
        <v>83</v>
      </c>
      <c r="B389" s="38"/>
      <c r="C389" s="5" t="s">
        <v>84</v>
      </c>
      <c r="D389" s="36"/>
      <c r="E389" s="5" t="s">
        <v>85</v>
      </c>
      <c r="F389" s="71"/>
      <c r="G389" s="11" t="s">
        <v>86</v>
      </c>
      <c r="H389" s="360"/>
      <c r="I389" s="361"/>
    </row>
    <row r="390" spans="1:9" s="126" customFormat="1" ht="12" x14ac:dyDescent="0.15">
      <c r="A390" s="18" t="s">
        <v>87</v>
      </c>
      <c r="B390" s="114"/>
      <c r="C390" s="11" t="s">
        <v>88</v>
      </c>
      <c r="D390" s="134"/>
      <c r="E390" s="5" t="s">
        <v>89</v>
      </c>
      <c r="F390" s="360"/>
      <c r="G390" s="360"/>
      <c r="H390" s="360"/>
      <c r="I390" s="361"/>
    </row>
    <row r="391" spans="1:9" x14ac:dyDescent="0.15">
      <c r="A391" s="405" t="s">
        <v>90</v>
      </c>
      <c r="B391" s="406"/>
      <c r="C391" s="406"/>
      <c r="D391" s="406"/>
      <c r="E391" s="406"/>
      <c r="F391" s="406"/>
      <c r="G391" s="406"/>
      <c r="H391" s="406"/>
      <c r="I391" s="407"/>
    </row>
    <row r="392" spans="1:9" s="126" customFormat="1" ht="12" x14ac:dyDescent="0.15">
      <c r="A392" s="443" t="s">
        <v>682</v>
      </c>
      <c r="B392" s="444"/>
      <c r="C392" s="408" t="s">
        <v>683</v>
      </c>
      <c r="D392" s="408"/>
      <c r="E392" s="408"/>
      <c r="F392" s="408"/>
      <c r="G392" s="408"/>
      <c r="H392" s="408"/>
      <c r="I392" s="409"/>
    </row>
    <row r="393" spans="1:9" s="126" customFormat="1" ht="12.75" x14ac:dyDescent="0.15">
      <c r="A393" s="410"/>
      <c r="B393" s="411"/>
      <c r="C393" s="412"/>
      <c r="D393" s="412"/>
      <c r="E393" s="412"/>
      <c r="F393" s="412"/>
      <c r="G393" s="412"/>
      <c r="H393" s="412"/>
      <c r="I393" s="413"/>
    </row>
    <row r="394" spans="1:9" s="126" customFormat="1" ht="12.75" x14ac:dyDescent="0.15">
      <c r="A394" s="410"/>
      <c r="B394" s="411"/>
      <c r="C394" s="412"/>
      <c r="D394" s="412"/>
      <c r="E394" s="412"/>
      <c r="F394" s="412"/>
      <c r="G394" s="412"/>
      <c r="H394" s="412"/>
      <c r="I394" s="413"/>
    </row>
    <row r="395" spans="1:9" ht="14.25" customHeight="1" x14ac:dyDescent="0.15">
      <c r="A395" s="405" t="s">
        <v>91</v>
      </c>
      <c r="B395" s="406"/>
      <c r="C395" s="406"/>
      <c r="D395" s="406"/>
      <c r="E395" s="406"/>
      <c r="F395" s="406"/>
      <c r="G395" s="406"/>
      <c r="H395" s="406"/>
      <c r="I395" s="407"/>
    </row>
    <row r="396" spans="1:9" s="126" customFormat="1" ht="12" x14ac:dyDescent="0.15">
      <c r="A396" s="18" t="s">
        <v>92</v>
      </c>
      <c r="B396" s="408" t="s">
        <v>93</v>
      </c>
      <c r="C396" s="408"/>
      <c r="D396" s="408"/>
      <c r="E396" s="408" t="s">
        <v>94</v>
      </c>
      <c r="F396" s="408"/>
      <c r="G396" s="408"/>
      <c r="H396" s="408"/>
      <c r="I396" s="409"/>
    </row>
    <row r="397" spans="1:9" s="126" customFormat="1" ht="12.75" x14ac:dyDescent="0.15">
      <c r="A397" s="188"/>
      <c r="B397" s="350"/>
      <c r="C397" s="350"/>
      <c r="D397" s="350"/>
      <c r="E397" s="350"/>
      <c r="F397" s="350"/>
      <c r="G397" s="350"/>
      <c r="H397" s="350"/>
      <c r="I397" s="439"/>
    </row>
    <row r="398" spans="1:9" s="126" customFormat="1" ht="12" x14ac:dyDescent="0.15">
      <c r="A398" s="189"/>
      <c r="B398" s="431"/>
      <c r="C398" s="431"/>
      <c r="D398" s="431"/>
      <c r="E398" s="440"/>
      <c r="F398" s="440"/>
      <c r="G398" s="440"/>
      <c r="H398" s="440"/>
      <c r="I398" s="441"/>
    </row>
    <row r="399" spans="1:9" s="126" customFormat="1" ht="12" x14ac:dyDescent="0.15">
      <c r="A399" s="18" t="s">
        <v>95</v>
      </c>
      <c r="B399" s="431"/>
      <c r="C399" s="431"/>
      <c r="D399" s="431"/>
      <c r="E399" s="431"/>
      <c r="F399" s="431"/>
      <c r="G399" s="431"/>
      <c r="H399" s="431"/>
      <c r="I399" s="432"/>
    </row>
    <row r="400" spans="1:9" ht="14.25" customHeight="1" x14ac:dyDescent="0.15">
      <c r="A400" s="405" t="s">
        <v>96</v>
      </c>
      <c r="B400" s="406"/>
      <c r="C400" s="406"/>
      <c r="D400" s="406"/>
      <c r="E400" s="406"/>
      <c r="F400" s="406"/>
      <c r="G400" s="406"/>
      <c r="H400" s="406"/>
      <c r="I400" s="407"/>
    </row>
    <row r="401" spans="1:9" s="126" customFormat="1" ht="24" x14ac:dyDescent="0.15">
      <c r="A401" s="18" t="s">
        <v>97</v>
      </c>
      <c r="B401" s="11" t="s">
        <v>98</v>
      </c>
      <c r="C401" s="5" t="s">
        <v>99</v>
      </c>
      <c r="D401" s="5" t="s">
        <v>100</v>
      </c>
      <c r="E401" s="5" t="s">
        <v>101</v>
      </c>
      <c r="F401" s="11" t="s">
        <v>102</v>
      </c>
      <c r="G401" s="5" t="s">
        <v>103</v>
      </c>
      <c r="H401" s="5" t="s">
        <v>104</v>
      </c>
      <c r="I401" s="29" t="s">
        <v>105</v>
      </c>
    </row>
    <row r="402" spans="1:9" s="126" customFormat="1" ht="12.75" x14ac:dyDescent="0.15">
      <c r="A402" s="190"/>
      <c r="B402" s="38"/>
      <c r="C402" s="48"/>
      <c r="D402" s="36"/>
      <c r="E402" s="38"/>
      <c r="F402" s="38"/>
      <c r="G402" s="38"/>
      <c r="H402" s="38"/>
      <c r="I402" s="186"/>
    </row>
    <row r="403" spans="1:9" s="126" customFormat="1" ht="12.75" x14ac:dyDescent="0.15">
      <c r="A403" s="190"/>
      <c r="B403" s="36"/>
      <c r="C403" s="48"/>
      <c r="D403" s="36"/>
      <c r="E403" s="36"/>
      <c r="F403" s="38"/>
      <c r="G403" s="36"/>
      <c r="H403" s="36"/>
      <c r="I403" s="185"/>
    </row>
    <row r="404" spans="1:9" s="126" customFormat="1" ht="12.75" x14ac:dyDescent="0.15">
      <c r="A404" s="190"/>
      <c r="B404" s="36"/>
      <c r="C404" s="48"/>
      <c r="D404" s="36"/>
      <c r="E404" s="36"/>
      <c r="F404" s="38"/>
      <c r="G404" s="36"/>
      <c r="H404" s="36"/>
      <c r="I404" s="185"/>
    </row>
    <row r="405" spans="1:9" s="126" customFormat="1" ht="12.75" x14ac:dyDescent="0.15">
      <c r="A405" s="190"/>
      <c r="B405" s="36"/>
      <c r="C405" s="135"/>
      <c r="D405" s="71"/>
      <c r="E405" s="36"/>
      <c r="F405" s="38"/>
      <c r="G405" s="36"/>
      <c r="H405" s="36"/>
      <c r="I405" s="185"/>
    </row>
    <row r="406" spans="1:9" s="126" customFormat="1" ht="24" x14ac:dyDescent="0.15">
      <c r="A406" s="113" t="s">
        <v>106</v>
      </c>
      <c r="B406" s="52" t="s">
        <v>107</v>
      </c>
      <c r="C406" s="151"/>
      <c r="D406" s="58" t="s">
        <v>108</v>
      </c>
      <c r="E406" s="151"/>
      <c r="F406" s="52" t="s">
        <v>109</v>
      </c>
      <c r="G406" s="38"/>
      <c r="H406" s="52" t="s">
        <v>110</v>
      </c>
      <c r="I406" s="186"/>
    </row>
    <row r="407" spans="1:9" s="126" customFormat="1" ht="24" x14ac:dyDescent="0.15">
      <c r="A407" s="370" t="s">
        <v>111</v>
      </c>
      <c r="B407" s="11" t="s">
        <v>112</v>
      </c>
      <c r="C407" s="5" t="s">
        <v>113</v>
      </c>
      <c r="D407" s="5" t="s">
        <v>104</v>
      </c>
      <c r="E407" s="5" t="s">
        <v>114</v>
      </c>
      <c r="F407" s="5" t="s">
        <v>115</v>
      </c>
      <c r="G407" s="408" t="s">
        <v>116</v>
      </c>
      <c r="H407" s="408"/>
      <c r="I407" s="15" t="s">
        <v>117</v>
      </c>
    </row>
    <row r="408" spans="1:9" s="126" customFormat="1" ht="12.75" x14ac:dyDescent="0.15">
      <c r="A408" s="370"/>
      <c r="B408" s="36"/>
      <c r="C408" s="36"/>
      <c r="D408" s="36"/>
      <c r="E408" s="350"/>
      <c r="F408" s="350"/>
      <c r="G408" s="350"/>
      <c r="H408" s="430"/>
      <c r="I408" s="442"/>
    </row>
    <row r="409" spans="1:9" s="126" customFormat="1" ht="12.75" x14ac:dyDescent="0.15">
      <c r="A409" s="370"/>
      <c r="B409" s="36"/>
      <c r="C409" s="36"/>
      <c r="D409" s="38"/>
      <c r="E409" s="430"/>
      <c r="F409" s="430"/>
      <c r="G409" s="430"/>
      <c r="H409" s="430"/>
      <c r="I409" s="442"/>
    </row>
    <row r="410" spans="1:9" s="126" customFormat="1" ht="12.75" x14ac:dyDescent="0.15">
      <c r="A410" s="370"/>
      <c r="B410" s="36"/>
      <c r="C410" s="36"/>
      <c r="D410" s="36"/>
      <c r="E410" s="430"/>
      <c r="F410" s="430"/>
      <c r="G410" s="430"/>
      <c r="H410" s="430"/>
      <c r="I410" s="442"/>
    </row>
    <row r="411" spans="1:9" s="126" customFormat="1" ht="12.75" x14ac:dyDescent="0.15">
      <c r="A411" s="370"/>
      <c r="B411" s="36"/>
      <c r="C411" s="36"/>
      <c r="D411" s="36"/>
      <c r="E411" s="430"/>
      <c r="F411" s="430"/>
      <c r="G411" s="430"/>
      <c r="H411" s="430"/>
      <c r="I411" s="442"/>
    </row>
    <row r="412" spans="1:9" s="126" customFormat="1" ht="12.75" x14ac:dyDescent="0.15">
      <c r="A412" s="370"/>
      <c r="B412" s="36"/>
      <c r="C412" s="36"/>
      <c r="D412" s="36"/>
      <c r="E412" s="430"/>
      <c r="F412" s="430"/>
      <c r="G412" s="430"/>
      <c r="H412" s="430"/>
      <c r="I412" s="442"/>
    </row>
    <row r="413" spans="1:9" s="126" customFormat="1" ht="24.75" x14ac:dyDescent="0.15">
      <c r="A413" s="370" t="s">
        <v>118</v>
      </c>
      <c r="B413" s="5" t="s">
        <v>112</v>
      </c>
      <c r="C413" s="5" t="s">
        <v>113</v>
      </c>
      <c r="D413" s="5" t="s">
        <v>119</v>
      </c>
      <c r="E413" s="11" t="s">
        <v>104</v>
      </c>
      <c r="F413" s="5" t="s">
        <v>120</v>
      </c>
      <c r="G413" s="356" t="s">
        <v>33</v>
      </c>
      <c r="H413" s="356"/>
      <c r="I413" s="357"/>
    </row>
    <row r="414" spans="1:9" s="126" customFormat="1" ht="12" x14ac:dyDescent="0.15">
      <c r="A414" s="370"/>
      <c r="B414" s="4"/>
      <c r="C414" s="4"/>
      <c r="D414" s="4"/>
      <c r="E414" s="4"/>
      <c r="F414" s="4"/>
      <c r="G414" s="351"/>
      <c r="H414" s="351"/>
      <c r="I414" s="354"/>
    </row>
    <row r="415" spans="1:9" s="126" customFormat="1" ht="12" x14ac:dyDescent="0.15">
      <c r="A415" s="370"/>
      <c r="B415" s="4"/>
      <c r="C415" s="4"/>
      <c r="D415" s="4"/>
      <c r="E415" s="4"/>
      <c r="F415" s="4"/>
      <c r="G415" s="351"/>
      <c r="H415" s="351"/>
      <c r="I415" s="354"/>
    </row>
    <row r="416" spans="1:9" s="126" customFormat="1" ht="12" x14ac:dyDescent="0.15">
      <c r="A416" s="370"/>
      <c r="B416" s="4"/>
      <c r="C416" s="4"/>
      <c r="D416" s="4"/>
      <c r="E416" s="4"/>
      <c r="F416" s="4"/>
      <c r="G416" s="351"/>
      <c r="H416" s="351"/>
      <c r="I416" s="354"/>
    </row>
    <row r="417" spans="1:9" s="126" customFormat="1" ht="12" x14ac:dyDescent="0.15">
      <c r="A417" s="370"/>
      <c r="B417" s="4"/>
      <c r="C417" s="4"/>
      <c r="D417" s="4"/>
      <c r="E417" s="4"/>
      <c r="F417" s="4"/>
      <c r="G417" s="351"/>
      <c r="H417" s="351"/>
      <c r="I417" s="354"/>
    </row>
    <row r="418" spans="1:9" s="126" customFormat="1" ht="12" x14ac:dyDescent="0.15">
      <c r="A418" s="370"/>
      <c r="B418" s="4"/>
      <c r="C418" s="4"/>
      <c r="D418" s="4"/>
      <c r="E418" s="4"/>
      <c r="F418" s="4"/>
      <c r="G418" s="351"/>
      <c r="H418" s="351"/>
      <c r="I418" s="354"/>
    </row>
    <row r="419" spans="1:9" s="126" customFormat="1" ht="12" x14ac:dyDescent="0.15">
      <c r="A419" s="113" t="s">
        <v>106</v>
      </c>
      <c r="B419" s="52" t="s">
        <v>122</v>
      </c>
      <c r="C419" s="151"/>
      <c r="D419" s="52" t="s">
        <v>123</v>
      </c>
      <c r="E419" s="151"/>
      <c r="F419" s="52" t="s">
        <v>124</v>
      </c>
      <c r="G419" s="51"/>
      <c r="H419" s="52" t="s">
        <v>125</v>
      </c>
      <c r="I419" s="115"/>
    </row>
    <row r="420" spans="1:9" s="126" customFormat="1" ht="12" x14ac:dyDescent="0.15">
      <c r="A420" s="370" t="s">
        <v>126</v>
      </c>
      <c r="B420" s="408" t="s">
        <v>127</v>
      </c>
      <c r="C420" s="408"/>
      <c r="D420" s="5" t="s">
        <v>128</v>
      </c>
      <c r="E420" s="11" t="s">
        <v>129</v>
      </c>
      <c r="F420" s="11" t="s">
        <v>130</v>
      </c>
      <c r="G420" s="408" t="s">
        <v>131</v>
      </c>
      <c r="H420" s="408"/>
      <c r="I420" s="409"/>
    </row>
    <row r="421" spans="1:9" s="126" customFormat="1" ht="12" x14ac:dyDescent="0.15">
      <c r="A421" s="370"/>
      <c r="B421" s="369"/>
      <c r="C421" s="369"/>
      <c r="D421" s="71"/>
      <c r="E421" s="39"/>
      <c r="F421" s="4"/>
      <c r="G421" s="431"/>
      <c r="H421" s="431"/>
      <c r="I421" s="432"/>
    </row>
    <row r="422" spans="1:9" s="126" customFormat="1" ht="12" x14ac:dyDescent="0.15">
      <c r="A422" s="370"/>
      <c r="B422" s="369"/>
      <c r="C422" s="369"/>
      <c r="D422" s="39"/>
      <c r="E422" s="39"/>
      <c r="F422" s="4"/>
      <c r="G422" s="431"/>
      <c r="H422" s="431"/>
      <c r="I422" s="432"/>
    </row>
    <row r="423" spans="1:9" s="126" customFormat="1" ht="12" x14ac:dyDescent="0.15">
      <c r="A423" s="370"/>
      <c r="B423" s="369"/>
      <c r="C423" s="369"/>
      <c r="D423" s="39"/>
      <c r="E423" s="39"/>
      <c r="F423" s="4"/>
      <c r="G423" s="431"/>
      <c r="H423" s="431"/>
      <c r="I423" s="432"/>
    </row>
    <row r="424" spans="1:9" s="126" customFormat="1" ht="24" x14ac:dyDescent="0.15">
      <c r="A424" s="370" t="s">
        <v>84</v>
      </c>
      <c r="B424" s="5" t="s">
        <v>112</v>
      </c>
      <c r="C424" s="5" t="s">
        <v>104</v>
      </c>
      <c r="D424" s="356" t="s">
        <v>34</v>
      </c>
      <c r="E424" s="356"/>
      <c r="F424" s="77" t="s">
        <v>310</v>
      </c>
      <c r="G424" s="5" t="s">
        <v>138</v>
      </c>
      <c r="H424" s="5" t="s">
        <v>311</v>
      </c>
      <c r="I424" s="15" t="s">
        <v>140</v>
      </c>
    </row>
    <row r="425" spans="1:9" s="126" customFormat="1" ht="12" x14ac:dyDescent="0.15">
      <c r="A425" s="370"/>
      <c r="B425" s="39"/>
      <c r="C425" s="39"/>
      <c r="D425" s="351"/>
      <c r="E425" s="351"/>
      <c r="F425" s="71"/>
      <c r="G425" s="4"/>
      <c r="H425" s="4"/>
      <c r="I425" s="183"/>
    </row>
    <row r="426" spans="1:9" s="126" customFormat="1" ht="12.75" thickBot="1" x14ac:dyDescent="0.2">
      <c r="A426" s="35" t="s">
        <v>95</v>
      </c>
      <c r="B426" s="434"/>
      <c r="C426" s="434"/>
      <c r="D426" s="434"/>
      <c r="E426" s="434"/>
      <c r="F426" s="434"/>
      <c r="G426" s="434"/>
      <c r="H426" s="434"/>
      <c r="I426" s="435"/>
    </row>
    <row r="427" spans="1:9" ht="18.75" x14ac:dyDescent="0.15">
      <c r="A427" s="436" t="s">
        <v>312</v>
      </c>
      <c r="B427" s="437"/>
      <c r="C427" s="437"/>
      <c r="D427" s="437"/>
      <c r="E427" s="437"/>
      <c r="F427" s="437"/>
      <c r="G427" s="437"/>
      <c r="H427" s="437"/>
      <c r="I427" s="438"/>
    </row>
    <row r="428" spans="1:9" s="126" customFormat="1" ht="12" x14ac:dyDescent="0.15">
      <c r="A428" s="370" t="s">
        <v>142</v>
      </c>
      <c r="B428" s="358"/>
      <c r="C428" s="358"/>
      <c r="D428" s="358"/>
      <c r="E428" s="358"/>
      <c r="F428" s="358"/>
      <c r="G428" s="358"/>
      <c r="H428" s="358"/>
      <c r="I428" s="359"/>
    </row>
    <row r="429" spans="1:9" s="126" customFormat="1" ht="12" x14ac:dyDescent="0.15">
      <c r="A429" s="370"/>
      <c r="B429" s="358"/>
      <c r="C429" s="358"/>
      <c r="D429" s="358"/>
      <c r="E429" s="358"/>
      <c r="F429" s="358"/>
      <c r="G429" s="358"/>
      <c r="H429" s="358"/>
      <c r="I429" s="359"/>
    </row>
    <row r="430" spans="1:9" s="126" customFormat="1" ht="12" x14ac:dyDescent="0.15">
      <c r="A430" s="370" t="s">
        <v>143</v>
      </c>
      <c r="B430" s="358"/>
      <c r="C430" s="358"/>
      <c r="D430" s="358"/>
      <c r="E430" s="358"/>
      <c r="F430" s="358"/>
      <c r="G430" s="358"/>
      <c r="H430" s="358"/>
      <c r="I430" s="359"/>
    </row>
    <row r="431" spans="1:9" s="126" customFormat="1" ht="12" x14ac:dyDescent="0.15">
      <c r="A431" s="370"/>
      <c r="B431" s="358"/>
      <c r="C431" s="358"/>
      <c r="D431" s="358"/>
      <c r="E431" s="358"/>
      <c r="F431" s="358"/>
      <c r="G431" s="358"/>
      <c r="H431" s="358"/>
      <c r="I431" s="359"/>
    </row>
    <row r="432" spans="1:9" s="126" customFormat="1" ht="12" x14ac:dyDescent="0.15">
      <c r="A432" s="370" t="s">
        <v>144</v>
      </c>
      <c r="C432" s="11" t="s">
        <v>111</v>
      </c>
      <c r="D432" s="11" t="s">
        <v>145</v>
      </c>
      <c r="E432" s="11" t="s">
        <v>783</v>
      </c>
      <c r="F432" s="11" t="s">
        <v>784</v>
      </c>
      <c r="G432" s="11" t="s">
        <v>785</v>
      </c>
      <c r="H432" s="11" t="s">
        <v>786</v>
      </c>
      <c r="I432" s="29"/>
    </row>
    <row r="433" spans="1:9" s="126" customFormat="1" ht="12" x14ac:dyDescent="0.15">
      <c r="A433" s="370"/>
      <c r="B433" s="11" t="s">
        <v>782</v>
      </c>
      <c r="C433" s="71"/>
      <c r="D433" s="71"/>
      <c r="E433" s="71"/>
      <c r="F433" s="71"/>
      <c r="G433" s="71"/>
      <c r="H433" s="71"/>
      <c r="I433" s="123"/>
    </row>
    <row r="434" spans="1:9" s="126" customFormat="1" ht="12" x14ac:dyDescent="0.15">
      <c r="A434" s="370"/>
      <c r="B434" s="645" t="s">
        <v>781</v>
      </c>
      <c r="C434" s="648"/>
      <c r="D434" s="649"/>
      <c r="E434" s="649"/>
      <c r="F434" s="649"/>
      <c r="G434" s="649"/>
      <c r="H434" s="649"/>
      <c r="I434" s="650"/>
    </row>
    <row r="435" spans="1:9" s="126" customFormat="1" ht="12" x14ac:dyDescent="0.15">
      <c r="A435" s="370"/>
      <c r="B435" s="646"/>
      <c r="C435" s="651"/>
      <c r="D435" s="652"/>
      <c r="E435" s="652"/>
      <c r="F435" s="652"/>
      <c r="G435" s="652"/>
      <c r="H435" s="652"/>
      <c r="I435" s="653"/>
    </row>
    <row r="436" spans="1:9" s="126" customFormat="1" ht="12" x14ac:dyDescent="0.15">
      <c r="A436" s="370"/>
      <c r="B436" s="647"/>
      <c r="C436" s="654"/>
      <c r="D436" s="655"/>
      <c r="E436" s="655"/>
      <c r="F436" s="655"/>
      <c r="G436" s="655"/>
      <c r="H436" s="655"/>
      <c r="I436" s="656"/>
    </row>
    <row r="437" spans="1:9" s="126" customFormat="1" ht="12" x14ac:dyDescent="0.15">
      <c r="A437" s="355" t="s">
        <v>552</v>
      </c>
      <c r="B437" s="494" t="s">
        <v>150</v>
      </c>
      <c r="C437" s="494"/>
      <c r="D437" s="494"/>
      <c r="E437" s="494"/>
      <c r="F437" s="494"/>
      <c r="G437" s="494"/>
      <c r="H437" s="494"/>
      <c r="I437" s="495"/>
    </row>
    <row r="438" spans="1:9" s="126" customFormat="1" ht="12" x14ac:dyDescent="0.15">
      <c r="A438" s="355"/>
      <c r="B438" s="356" t="s">
        <v>553</v>
      </c>
      <c r="C438" s="433"/>
      <c r="D438" s="433"/>
      <c r="E438" s="433"/>
      <c r="F438" s="356" t="s">
        <v>313</v>
      </c>
      <c r="G438" s="360"/>
      <c r="H438" s="360"/>
      <c r="I438" s="361"/>
    </row>
    <row r="439" spans="1:9" s="126" customFormat="1" ht="12" x14ac:dyDescent="0.15">
      <c r="A439" s="355"/>
      <c r="B439" s="356"/>
      <c r="C439" s="433"/>
      <c r="D439" s="433"/>
      <c r="E439" s="433"/>
      <c r="F439" s="356"/>
      <c r="G439" s="360"/>
      <c r="H439" s="360"/>
      <c r="I439" s="361"/>
    </row>
    <row r="440" spans="1:9" s="126" customFormat="1" ht="12" x14ac:dyDescent="0.15">
      <c r="A440" s="355"/>
      <c r="B440" s="356" t="s">
        <v>314</v>
      </c>
      <c r="C440" s="433"/>
      <c r="D440" s="433"/>
      <c r="E440" s="433"/>
      <c r="F440" s="356" t="s">
        <v>313</v>
      </c>
      <c r="G440" s="360"/>
      <c r="H440" s="360"/>
      <c r="I440" s="361"/>
    </row>
    <row r="441" spans="1:9" s="126" customFormat="1" ht="12" x14ac:dyDescent="0.15">
      <c r="A441" s="355"/>
      <c r="B441" s="356"/>
      <c r="C441" s="433"/>
      <c r="D441" s="433"/>
      <c r="E441" s="433"/>
      <c r="F441" s="356"/>
      <c r="G441" s="360"/>
      <c r="H441" s="360"/>
      <c r="I441" s="361"/>
    </row>
    <row r="442" spans="1:9" s="126" customFormat="1" ht="12" x14ac:dyDescent="0.15">
      <c r="A442" s="355" t="s">
        <v>151</v>
      </c>
      <c r="B442" s="356" t="s">
        <v>152</v>
      </c>
      <c r="C442" s="433"/>
      <c r="D442" s="433"/>
      <c r="E442" s="433"/>
      <c r="F442" s="356" t="s">
        <v>313</v>
      </c>
      <c r="G442" s="360"/>
      <c r="H442" s="360"/>
      <c r="I442" s="361"/>
    </row>
    <row r="443" spans="1:9" s="126" customFormat="1" ht="12" x14ac:dyDescent="0.15">
      <c r="A443" s="355"/>
      <c r="B443" s="356"/>
      <c r="C443" s="433"/>
      <c r="D443" s="433"/>
      <c r="E443" s="433"/>
      <c r="F443" s="356"/>
      <c r="G443" s="360"/>
      <c r="H443" s="360"/>
      <c r="I443" s="361"/>
    </row>
    <row r="444" spans="1:9" s="126" customFormat="1" ht="12" x14ac:dyDescent="0.15">
      <c r="A444" s="355"/>
      <c r="B444" s="356" t="s">
        <v>315</v>
      </c>
      <c r="C444" s="433"/>
      <c r="D444" s="433"/>
      <c r="E444" s="433"/>
      <c r="F444" s="356" t="s">
        <v>313</v>
      </c>
      <c r="G444" s="360"/>
      <c r="H444" s="360"/>
      <c r="I444" s="361"/>
    </row>
    <row r="445" spans="1:9" s="126" customFormat="1" ht="12" x14ac:dyDescent="0.15">
      <c r="A445" s="355"/>
      <c r="B445" s="356"/>
      <c r="C445" s="433"/>
      <c r="D445" s="433"/>
      <c r="E445" s="433"/>
      <c r="F445" s="356"/>
      <c r="G445" s="360"/>
      <c r="H445" s="360"/>
      <c r="I445" s="361"/>
    </row>
    <row r="446" spans="1:9" s="126" customFormat="1" ht="12" x14ac:dyDescent="0.15">
      <c r="A446" s="355" t="s">
        <v>316</v>
      </c>
      <c r="B446" s="358"/>
      <c r="C446" s="358"/>
      <c r="D446" s="358"/>
      <c r="E446" s="358"/>
      <c r="F446" s="356" t="s">
        <v>313</v>
      </c>
      <c r="G446" s="358"/>
      <c r="H446" s="358"/>
      <c r="I446" s="359"/>
    </row>
    <row r="447" spans="1:9" s="126" customFormat="1" ht="12" x14ac:dyDescent="0.15">
      <c r="A447" s="355"/>
      <c r="B447" s="358"/>
      <c r="C447" s="358"/>
      <c r="D447" s="358"/>
      <c r="E447" s="358"/>
      <c r="F447" s="356"/>
      <c r="G447" s="358"/>
      <c r="H447" s="358"/>
      <c r="I447" s="359"/>
    </row>
    <row r="448" spans="1:9" s="126" customFormat="1" ht="12" x14ac:dyDescent="0.15">
      <c r="A448" s="355" t="s">
        <v>317</v>
      </c>
      <c r="B448" s="11" t="s">
        <v>318</v>
      </c>
      <c r="C448" s="11" t="s">
        <v>319</v>
      </c>
      <c r="D448" s="11" t="s">
        <v>320</v>
      </c>
      <c r="E448" s="11" t="s">
        <v>321</v>
      </c>
      <c r="F448" s="11" t="s">
        <v>322</v>
      </c>
      <c r="G448" s="11" t="s">
        <v>239</v>
      </c>
      <c r="H448" s="11" t="s">
        <v>323</v>
      </c>
      <c r="I448" s="29" t="s">
        <v>255</v>
      </c>
    </row>
    <row r="449" spans="1:9" s="126" customFormat="1" ht="12.75" thickBot="1" x14ac:dyDescent="0.2">
      <c r="A449" s="482"/>
      <c r="B449" s="201"/>
      <c r="C449" s="138"/>
      <c r="D449" s="138"/>
      <c r="E449" s="138"/>
      <c r="F449" s="138"/>
      <c r="G449" s="138"/>
      <c r="H449" s="138"/>
      <c r="I449" s="148"/>
    </row>
    <row r="450" spans="1:9" hidden="1" x14ac:dyDescent="0.15">
      <c r="A450" s="642"/>
      <c r="B450" s="642"/>
      <c r="C450" s="642"/>
      <c r="D450" s="642"/>
      <c r="E450" s="642"/>
      <c r="F450" s="642"/>
      <c r="G450" s="642"/>
      <c r="H450" s="642"/>
      <c r="I450" s="642"/>
    </row>
    <row r="451" spans="1:9" hidden="1" x14ac:dyDescent="0.15"/>
    <row r="452" spans="1:9" hidden="1" x14ac:dyDescent="0.15"/>
    <row r="453" spans="1:9" hidden="1" x14ac:dyDescent="0.15"/>
    <row r="454" spans="1:9" hidden="1" x14ac:dyDescent="0.15"/>
    <row r="455" spans="1:9" hidden="1" x14ac:dyDescent="0.15"/>
    <row r="456" spans="1:9" hidden="1" x14ac:dyDescent="0.15"/>
    <row r="457" spans="1:9" hidden="1" x14ac:dyDescent="0.15"/>
    <row r="458" spans="1:9" hidden="1" x14ac:dyDescent="0.15"/>
    <row r="459" spans="1:9" hidden="1" x14ac:dyDescent="0.15"/>
    <row r="460" spans="1:9" hidden="1" x14ac:dyDescent="0.15"/>
    <row r="461" spans="1:9" hidden="1" x14ac:dyDescent="0.15"/>
    <row r="462" spans="1:9" hidden="1" x14ac:dyDescent="0.15"/>
    <row r="463" spans="1:9" hidden="1" x14ac:dyDescent="0.15"/>
    <row r="464" spans="1:9" hidden="1" x14ac:dyDescent="0.15"/>
    <row r="465" hidden="1" x14ac:dyDescent="0.15"/>
    <row r="466" hidden="1" x14ac:dyDescent="0.15"/>
    <row r="467" hidden="1" x14ac:dyDescent="0.15"/>
    <row r="468" hidden="1" x14ac:dyDescent="0.15"/>
    <row r="469" hidden="1" x14ac:dyDescent="0.15"/>
    <row r="470" hidden="1" x14ac:dyDescent="0.15"/>
    <row r="471" hidden="1" x14ac:dyDescent="0.15"/>
    <row r="472" hidden="1" x14ac:dyDescent="0.15"/>
    <row r="473" hidden="1" x14ac:dyDescent="0.15"/>
    <row r="474" hidden="1" x14ac:dyDescent="0.15"/>
    <row r="475" hidden="1" x14ac:dyDescent="0.15"/>
    <row r="476" hidden="1" x14ac:dyDescent="0.15"/>
    <row r="477" hidden="1" x14ac:dyDescent="0.15"/>
    <row r="478" hidden="1" x14ac:dyDescent="0.15"/>
    <row r="479" hidden="1" x14ac:dyDescent="0.15"/>
    <row r="480" hidden="1" x14ac:dyDescent="0.15"/>
    <row r="481" spans="1:9" hidden="1" x14ac:dyDescent="0.15"/>
    <row r="482" spans="1:9" hidden="1" x14ac:dyDescent="0.15"/>
    <row r="483" spans="1:9" hidden="1" x14ac:dyDescent="0.15">
      <c r="A483" s="641"/>
      <c r="B483" s="641"/>
      <c r="C483" s="641"/>
      <c r="D483" s="641"/>
      <c r="E483" s="641"/>
      <c r="F483" s="641"/>
      <c r="G483" s="641"/>
      <c r="H483" s="641"/>
      <c r="I483" s="641"/>
    </row>
    <row r="484" spans="1:9" hidden="1" x14ac:dyDescent="0.15">
      <c r="A484" s="112"/>
      <c r="B484" s="112"/>
      <c r="C484" s="112"/>
      <c r="D484" s="112"/>
      <c r="E484" s="112"/>
      <c r="F484" s="112"/>
      <c r="G484" s="112"/>
      <c r="H484" s="112"/>
      <c r="I484" s="112"/>
    </row>
    <row r="485" spans="1:9" hidden="1" x14ac:dyDescent="0.15">
      <c r="A485" s="112"/>
      <c r="B485" s="112"/>
      <c r="C485" s="112"/>
      <c r="D485" s="112"/>
      <c r="E485" s="112"/>
      <c r="F485" s="112"/>
      <c r="G485" s="112"/>
      <c r="H485" s="112"/>
      <c r="I485" s="112"/>
    </row>
    <row r="486" spans="1:9" hidden="1" x14ac:dyDescent="0.15">
      <c r="A486" s="112"/>
      <c r="B486" s="112"/>
      <c r="C486" s="112"/>
      <c r="D486" s="112"/>
      <c r="E486" s="112"/>
      <c r="F486" s="112"/>
      <c r="G486" s="112"/>
      <c r="H486" s="112"/>
      <c r="I486" s="112"/>
    </row>
    <row r="487" spans="1:9" hidden="1" x14ac:dyDescent="0.15">
      <c r="A487" s="112"/>
      <c r="B487" s="112"/>
      <c r="C487" s="112"/>
      <c r="D487" s="112"/>
      <c r="E487" s="112"/>
      <c r="F487" s="112"/>
      <c r="G487" s="112"/>
      <c r="H487" s="112"/>
      <c r="I487" s="112"/>
    </row>
    <row r="488" spans="1:9" hidden="1" x14ac:dyDescent="0.15">
      <c r="A488" s="112"/>
      <c r="B488" s="112"/>
      <c r="C488" s="112"/>
      <c r="D488" s="112"/>
      <c r="E488" s="112"/>
      <c r="F488" s="112"/>
      <c r="G488" s="112"/>
      <c r="H488" s="112"/>
      <c r="I488" s="112"/>
    </row>
    <row r="489" spans="1:9" hidden="1" x14ac:dyDescent="0.15">
      <c r="A489" s="112"/>
      <c r="B489" s="112"/>
      <c r="C489" s="112"/>
      <c r="D489" s="112"/>
      <c r="E489" s="112"/>
      <c r="F489" s="112"/>
      <c r="G489" s="112"/>
      <c r="H489" s="112"/>
      <c r="I489" s="112"/>
    </row>
    <row r="490" spans="1:9" hidden="1" x14ac:dyDescent="0.15">
      <c r="A490" s="112"/>
      <c r="B490" s="112"/>
      <c r="C490" s="112"/>
      <c r="D490" s="112"/>
      <c r="E490" s="112"/>
      <c r="F490" s="112"/>
      <c r="G490" s="112"/>
      <c r="H490" s="112"/>
      <c r="I490" s="112"/>
    </row>
    <row r="491" spans="1:9" hidden="1" x14ac:dyDescent="0.15">
      <c r="A491" s="112"/>
      <c r="B491" s="112"/>
      <c r="C491" s="112"/>
      <c r="D491" s="112"/>
      <c r="E491" s="112"/>
      <c r="F491" s="112"/>
      <c r="G491" s="112"/>
      <c r="H491" s="112"/>
      <c r="I491" s="112"/>
    </row>
    <row r="492" spans="1:9" hidden="1" x14ac:dyDescent="0.15">
      <c r="A492" s="112"/>
      <c r="B492" s="112"/>
      <c r="C492" s="112"/>
      <c r="D492" s="112"/>
      <c r="E492" s="112"/>
      <c r="F492" s="112"/>
      <c r="G492" s="112"/>
      <c r="H492" s="112"/>
      <c r="I492" s="112"/>
    </row>
    <row r="493" spans="1:9" hidden="1" x14ac:dyDescent="0.15">
      <c r="A493" s="112"/>
      <c r="B493" s="112"/>
      <c r="C493" s="112"/>
      <c r="D493" s="112"/>
      <c r="E493" s="112"/>
      <c r="F493" s="112"/>
      <c r="G493" s="112"/>
      <c r="H493" s="112"/>
      <c r="I493" s="112"/>
    </row>
    <row r="494" spans="1:9" hidden="1" x14ac:dyDescent="0.15">
      <c r="A494" s="112"/>
      <c r="B494" s="112"/>
      <c r="C494" s="112"/>
      <c r="D494" s="112"/>
      <c r="E494" s="112"/>
      <c r="F494" s="112"/>
      <c r="G494" s="112"/>
      <c r="H494" s="112"/>
      <c r="I494" s="112"/>
    </row>
    <row r="495" spans="1:9" hidden="1" x14ac:dyDescent="0.15">
      <c r="A495" s="112"/>
      <c r="B495" s="112"/>
      <c r="C495" s="112"/>
      <c r="D495" s="112"/>
      <c r="E495" s="112"/>
      <c r="F495" s="112"/>
      <c r="G495" s="112"/>
      <c r="H495" s="112"/>
      <c r="I495" s="112"/>
    </row>
    <row r="496" spans="1:9" hidden="1" x14ac:dyDescent="0.15">
      <c r="A496" s="112"/>
      <c r="B496" s="112"/>
      <c r="C496" s="112"/>
      <c r="D496" s="112"/>
      <c r="E496" s="112"/>
      <c r="F496" s="112"/>
      <c r="G496" s="112"/>
      <c r="H496" s="112"/>
      <c r="I496" s="112"/>
    </row>
    <row r="497" spans="1:9" hidden="1" x14ac:dyDescent="0.15">
      <c r="A497" s="112"/>
      <c r="B497" s="112"/>
      <c r="C497" s="112"/>
      <c r="D497" s="112"/>
      <c r="E497" s="112"/>
      <c r="F497" s="112"/>
      <c r="G497" s="112"/>
      <c r="H497" s="112"/>
      <c r="I497" s="112"/>
    </row>
    <row r="498" spans="1:9" hidden="1" x14ac:dyDescent="0.15"/>
    <row r="499" spans="1:9" hidden="1" x14ac:dyDescent="0.15"/>
    <row r="500" spans="1:9" hidden="1" x14ac:dyDescent="0.15"/>
    <row r="501" spans="1:9" hidden="1" x14ac:dyDescent="0.15"/>
    <row r="502" spans="1:9" hidden="1" x14ac:dyDescent="0.15"/>
    <row r="503" spans="1:9" hidden="1" x14ac:dyDescent="0.15"/>
    <row r="504" spans="1:9" hidden="1" x14ac:dyDescent="0.15"/>
    <row r="505" spans="1:9" hidden="1" x14ac:dyDescent="0.15"/>
    <row r="506" spans="1:9" hidden="1" x14ac:dyDescent="0.15"/>
    <row r="507" spans="1:9" hidden="1" x14ac:dyDescent="0.15"/>
    <row r="508" spans="1:9" hidden="1" x14ac:dyDescent="0.15"/>
    <row r="509" spans="1:9" hidden="1" x14ac:dyDescent="0.15"/>
    <row r="510" spans="1:9" hidden="1" x14ac:dyDescent="0.15"/>
    <row r="511" spans="1:9" hidden="1" x14ac:dyDescent="0.15"/>
    <row r="512" spans="1:9" hidden="1" x14ac:dyDescent="0.15"/>
    <row r="513" spans="24:32" hidden="1" x14ac:dyDescent="0.15">
      <c r="X513" s="640"/>
      <c r="Y513" s="639"/>
      <c r="Z513" s="639"/>
      <c r="AA513" s="639"/>
      <c r="AB513" s="639"/>
      <c r="AC513" s="639"/>
      <c r="AD513" s="639"/>
      <c r="AE513" s="639"/>
      <c r="AF513" s="639"/>
    </row>
    <row r="514" spans="24:32" hidden="1" x14ac:dyDescent="0.15">
      <c r="X514" s="640"/>
      <c r="Y514" s="639"/>
      <c r="Z514" s="639"/>
      <c r="AA514" s="639"/>
      <c r="AB514" s="639"/>
      <c r="AC514" s="639"/>
      <c r="AD514" s="639"/>
      <c r="AE514" s="639"/>
      <c r="AF514" s="639"/>
    </row>
    <row r="515" spans="24:32" hidden="1" x14ac:dyDescent="0.15">
      <c r="X515" s="640"/>
      <c r="Y515" s="639"/>
      <c r="Z515" s="639"/>
      <c r="AA515" s="639"/>
      <c r="AB515" s="639"/>
      <c r="AC515" s="639"/>
      <c r="AD515" s="639"/>
      <c r="AE515" s="639"/>
      <c r="AF515" s="639"/>
    </row>
    <row r="516" spans="24:32" hidden="1" x14ac:dyDescent="0.15">
      <c r="X516" s="640"/>
      <c r="Y516" s="639"/>
      <c r="Z516" s="639"/>
      <c r="AA516" s="639"/>
      <c r="AB516" s="639"/>
      <c r="AC516" s="639"/>
      <c r="AD516" s="639"/>
      <c r="AE516" s="639"/>
      <c r="AF516" s="639"/>
    </row>
    <row r="517" spans="24:32" hidden="1" x14ac:dyDescent="0.15">
      <c r="X517" s="57"/>
      <c r="Y517" s="639"/>
      <c r="Z517" s="639"/>
      <c r="AA517" s="639"/>
      <c r="AB517" s="639"/>
      <c r="AC517" s="639"/>
      <c r="AD517" s="639"/>
      <c r="AE517" s="639"/>
      <c r="AF517" s="639"/>
    </row>
    <row r="518" spans="24:32" hidden="1" x14ac:dyDescent="0.15">
      <c r="X518" s="57"/>
      <c r="Y518" s="639"/>
      <c r="Z518" s="639"/>
      <c r="AA518" s="639"/>
      <c r="AB518" s="639"/>
      <c r="AC518" s="639"/>
      <c r="AD518" s="639"/>
      <c r="AE518" s="639"/>
      <c r="AF518" s="639"/>
    </row>
    <row r="519" spans="24:32" hidden="1" x14ac:dyDescent="0.15">
      <c r="X519" s="57"/>
      <c r="Y519" s="639"/>
      <c r="Z519" s="639"/>
      <c r="AA519" s="639"/>
      <c r="AB519" s="639"/>
      <c r="AC519" s="639"/>
      <c r="AD519" s="639"/>
      <c r="AE519" s="639"/>
      <c r="AF519" s="639"/>
    </row>
    <row r="520" spans="24:32" hidden="1" x14ac:dyDescent="0.15">
      <c r="X520" s="57"/>
      <c r="Y520" s="639"/>
      <c r="Z520" s="639"/>
      <c r="AA520" s="639"/>
      <c r="AB520" s="639"/>
      <c r="AC520" s="639"/>
      <c r="AD520" s="639"/>
      <c r="AE520" s="639"/>
      <c r="AF520" s="639"/>
    </row>
    <row r="521" spans="24:32" hidden="1" x14ac:dyDescent="0.15">
      <c r="X521" s="57"/>
      <c r="Y521" s="639"/>
      <c r="Z521" s="639"/>
      <c r="AA521" s="639"/>
      <c r="AB521" s="639"/>
      <c r="AC521" s="639"/>
      <c r="AD521" s="639"/>
      <c r="AE521" s="639"/>
      <c r="AF521" s="639"/>
    </row>
    <row r="522" spans="24:32" hidden="1" x14ac:dyDescent="0.15">
      <c r="X522" s="57"/>
      <c r="Y522" s="639"/>
      <c r="Z522" s="639"/>
      <c r="AA522" s="639"/>
      <c r="AB522" s="639"/>
      <c r="AC522" s="639"/>
      <c r="AD522" s="639"/>
      <c r="AE522" s="639"/>
      <c r="AF522" s="639"/>
    </row>
    <row r="523" spans="24:32" hidden="1" x14ac:dyDescent="0.15">
      <c r="X523" s="57"/>
      <c r="Y523" s="639"/>
      <c r="Z523" s="639"/>
      <c r="AA523" s="639"/>
      <c r="AB523" s="639"/>
      <c r="AC523" s="639"/>
      <c r="AD523" s="639"/>
      <c r="AE523" s="639"/>
      <c r="AF523" s="639"/>
    </row>
    <row r="524" spans="24:32" hidden="1" x14ac:dyDescent="0.15">
      <c r="X524" s="57"/>
      <c r="Y524" s="639"/>
      <c r="Z524" s="639"/>
      <c r="AA524" s="639"/>
      <c r="AB524" s="639"/>
      <c r="AC524" s="639"/>
      <c r="AD524" s="639"/>
      <c r="AE524" s="639"/>
      <c r="AF524" s="639"/>
    </row>
    <row r="525" spans="24:32" hidden="1" x14ac:dyDescent="0.15">
      <c r="X525" s="57"/>
      <c r="Y525" s="639"/>
      <c r="Z525" s="639"/>
      <c r="AA525" s="639"/>
      <c r="AB525" s="639"/>
      <c r="AC525" s="639"/>
      <c r="AD525" s="639"/>
      <c r="AE525" s="639"/>
      <c r="AF525" s="639"/>
    </row>
    <row r="526" spans="24:32" hidden="1" x14ac:dyDescent="0.15">
      <c r="X526" s="57"/>
      <c r="Y526" s="639"/>
      <c r="Z526" s="639"/>
      <c r="AA526" s="639"/>
      <c r="AB526" s="639"/>
      <c r="AC526" s="639"/>
      <c r="AD526" s="639"/>
      <c r="AE526" s="639"/>
      <c r="AF526" s="639"/>
    </row>
    <row r="527" spans="24:32" hidden="1" x14ac:dyDescent="0.15">
      <c r="X527" s="57"/>
      <c r="Y527" s="639"/>
      <c r="Z527" s="639"/>
      <c r="AA527" s="639"/>
      <c r="AB527" s="639"/>
      <c r="AC527" s="639"/>
      <c r="AD527" s="639"/>
      <c r="AE527" s="639"/>
      <c r="AF527" s="639"/>
    </row>
    <row r="528" spans="24:32" hidden="1" x14ac:dyDescent="0.15">
      <c r="X528" s="57"/>
      <c r="Y528" s="639"/>
      <c r="Z528" s="639"/>
      <c r="AA528" s="639"/>
      <c r="AB528" s="639"/>
      <c r="AC528" s="639"/>
      <c r="AD528" s="639"/>
      <c r="AE528" s="639"/>
      <c r="AF528" s="639"/>
    </row>
    <row r="529" spans="24:32" hidden="1" x14ac:dyDescent="0.15">
      <c r="X529" s="640"/>
      <c r="Y529" s="639"/>
      <c r="Z529" s="639"/>
      <c r="AA529" s="639"/>
      <c r="AB529" s="639"/>
      <c r="AC529" s="639"/>
      <c r="AD529" s="639"/>
      <c r="AE529" s="639"/>
      <c r="AF529" s="639"/>
    </row>
    <row r="530" spans="24:32" hidden="1" x14ac:dyDescent="0.15">
      <c r="X530" s="640"/>
      <c r="Y530" s="639"/>
      <c r="Z530" s="639"/>
      <c r="AA530" s="639"/>
      <c r="AB530" s="639"/>
      <c r="AC530" s="639"/>
      <c r="AD530" s="639"/>
      <c r="AE530" s="639"/>
      <c r="AF530" s="639"/>
    </row>
    <row r="531" spans="24:32" hidden="1" x14ac:dyDescent="0.15"/>
    <row r="532" spans="24:32" hidden="1" x14ac:dyDescent="0.15"/>
    <row r="533" spans="24:32" hidden="1" x14ac:dyDescent="0.15"/>
    <row r="534" spans="24:32" hidden="1" x14ac:dyDescent="0.15"/>
    <row r="535" spans="24:32" hidden="1" x14ac:dyDescent="0.15"/>
    <row r="536" spans="24:32" hidden="1" x14ac:dyDescent="0.15"/>
    <row r="537" spans="24:32" hidden="1" x14ac:dyDescent="0.15"/>
    <row r="538" spans="24:32" hidden="1" x14ac:dyDescent="0.15"/>
    <row r="539" spans="24:32" hidden="1" x14ac:dyDescent="0.15"/>
    <row r="540" spans="24:32" hidden="1" x14ac:dyDescent="0.15"/>
    <row r="541" spans="24:32" hidden="1" x14ac:dyDescent="0.15"/>
    <row r="542" spans="24:32" hidden="1" x14ac:dyDescent="0.15"/>
    <row r="543" spans="24:32" hidden="1" x14ac:dyDescent="0.15"/>
    <row r="544" spans="24:32" hidden="1" x14ac:dyDescent="0.15"/>
    <row r="545" hidden="1" x14ac:dyDescent="0.15"/>
    <row r="546" hidden="1" x14ac:dyDescent="0.15"/>
    <row r="547" hidden="1" x14ac:dyDescent="0.15"/>
    <row r="548" hidden="1" x14ac:dyDescent="0.15"/>
    <row r="549" x14ac:dyDescent="0.15"/>
  </sheetData>
  <mergeCells count="497">
    <mergeCell ref="B353:B354"/>
    <mergeCell ref="C353:I354"/>
    <mergeCell ref="B355:B356"/>
    <mergeCell ref="C355:I356"/>
    <mergeCell ref="X515:X516"/>
    <mergeCell ref="Y513:Z514"/>
    <mergeCell ref="X513:X514"/>
    <mergeCell ref="A339:A343"/>
    <mergeCell ref="A344:B344"/>
    <mergeCell ref="A345:B345"/>
    <mergeCell ref="A346:B346"/>
    <mergeCell ref="A347:B347"/>
    <mergeCell ref="C314:I314"/>
    <mergeCell ref="B434:B436"/>
    <mergeCell ref="C434:I436"/>
    <mergeCell ref="A327:B327"/>
    <mergeCell ref="A318:B318"/>
    <mergeCell ref="A317:B317"/>
    <mergeCell ref="A348:B348"/>
    <mergeCell ref="A350:I350"/>
    <mergeCell ref="A325:B325"/>
    <mergeCell ref="A329:B329"/>
    <mergeCell ref="A331:A334"/>
    <mergeCell ref="A349:I349"/>
    <mergeCell ref="A351:A354"/>
    <mergeCell ref="B351:B352"/>
    <mergeCell ref="C351:I352"/>
    <mergeCell ref="C357:I358"/>
    <mergeCell ref="A323:B323"/>
    <mergeCell ref="E290:I290"/>
    <mergeCell ref="E291:I291"/>
    <mergeCell ref="E292:I292"/>
    <mergeCell ref="E284:I284"/>
    <mergeCell ref="E286:I286"/>
    <mergeCell ref="E287:I287"/>
    <mergeCell ref="E288:I288"/>
    <mergeCell ref="E289:I289"/>
    <mergeCell ref="A322:B322"/>
    <mergeCell ref="A306:A315"/>
    <mergeCell ref="C310:I310"/>
    <mergeCell ref="C311:I311"/>
    <mergeCell ref="C312:I312"/>
    <mergeCell ref="C313:I313"/>
    <mergeCell ref="A302:I302"/>
    <mergeCell ref="E285:I285"/>
    <mergeCell ref="A303:I304"/>
    <mergeCell ref="AA529:AB530"/>
    <mergeCell ref="AC529:AD530"/>
    <mergeCell ref="AE529:AF530"/>
    <mergeCell ref="Y528:AF528"/>
    <mergeCell ref="AE525:AF525"/>
    <mergeCell ref="Y524:Z524"/>
    <mergeCell ref="AA524:AB524"/>
    <mergeCell ref="AC524:AD524"/>
    <mergeCell ref="AE524:AF524"/>
    <mergeCell ref="Y525:Z525"/>
    <mergeCell ref="AC525:AD525"/>
    <mergeCell ref="AA525:AB525"/>
    <mergeCell ref="Y527:AF527"/>
    <mergeCell ref="Y526:AF526"/>
    <mergeCell ref="X529:X530"/>
    <mergeCell ref="Y529:Z530"/>
    <mergeCell ref="A483:I483"/>
    <mergeCell ref="G440:I441"/>
    <mergeCell ref="B437:I437"/>
    <mergeCell ref="A448:A449"/>
    <mergeCell ref="A442:A445"/>
    <mergeCell ref="B442:B443"/>
    <mergeCell ref="F442:F443"/>
    <mergeCell ref="B444:B445"/>
    <mergeCell ref="B438:B439"/>
    <mergeCell ref="C442:E443"/>
    <mergeCell ref="A446:A447"/>
    <mergeCell ref="C444:E445"/>
    <mergeCell ref="G444:I445"/>
    <mergeCell ref="C440:E441"/>
    <mergeCell ref="B440:B441"/>
    <mergeCell ref="G442:I443"/>
    <mergeCell ref="B446:E447"/>
    <mergeCell ref="F446:F447"/>
    <mergeCell ref="G446:I447"/>
    <mergeCell ref="A450:I450"/>
    <mergeCell ref="F444:F445"/>
    <mergeCell ref="Y515:Z516"/>
    <mergeCell ref="AE523:AF523"/>
    <mergeCell ref="Y522:Z522"/>
    <mergeCell ref="AA522:AB522"/>
    <mergeCell ref="AC522:AD522"/>
    <mergeCell ref="AE522:AF522"/>
    <mergeCell ref="Y523:Z523"/>
    <mergeCell ref="AC523:AD523"/>
    <mergeCell ref="AA523:AB523"/>
    <mergeCell ref="Y517:Z517"/>
    <mergeCell ref="AE519:AF519"/>
    <mergeCell ref="AC519:AD519"/>
    <mergeCell ref="AA519:AB519"/>
    <mergeCell ref="Y519:Z519"/>
    <mergeCell ref="AE521:AF521"/>
    <mergeCell ref="Y520:Z520"/>
    <mergeCell ref="AA520:AB520"/>
    <mergeCell ref="AC520:AD520"/>
    <mergeCell ref="AE520:AF520"/>
    <mergeCell ref="Y521:Z521"/>
    <mergeCell ref="AC521:AD521"/>
    <mergeCell ref="AA521:AB521"/>
    <mergeCell ref="AC518:AD518"/>
    <mergeCell ref="AE518:AF518"/>
    <mergeCell ref="Y518:Z518"/>
    <mergeCell ref="AA515:AB516"/>
    <mergeCell ref="AC515:AD516"/>
    <mergeCell ref="AE515:AF516"/>
    <mergeCell ref="AA517:AB517"/>
    <mergeCell ref="AC517:AD517"/>
    <mergeCell ref="AE517:AF517"/>
    <mergeCell ref="AA518:AB518"/>
    <mergeCell ref="AA513:AB514"/>
    <mergeCell ref="AC513:AD514"/>
    <mergeCell ref="AE513:AF514"/>
    <mergeCell ref="B357:B358"/>
    <mergeCell ref="B359:B360"/>
    <mergeCell ref="C359:I360"/>
    <mergeCell ref="B361:B362"/>
    <mergeCell ref="H7:I7"/>
    <mergeCell ref="H8:I8"/>
    <mergeCell ref="B7:F7"/>
    <mergeCell ref="B9:I9"/>
    <mergeCell ref="D43:E43"/>
    <mergeCell ref="D44:E44"/>
    <mergeCell ref="D42:E42"/>
    <mergeCell ref="B39:E39"/>
    <mergeCell ref="A10:I10"/>
    <mergeCell ref="B8:F8"/>
    <mergeCell ref="A28:A29"/>
    <mergeCell ref="B31:I31"/>
    <mergeCell ref="A32:I32"/>
    <mergeCell ref="A15:I15"/>
    <mergeCell ref="A21:I21"/>
    <mergeCell ref="A22:A25"/>
    <mergeCell ref="D24:D25"/>
    <mergeCell ref="A26:A27"/>
    <mergeCell ref="B26:I27"/>
    <mergeCell ref="D20:I20"/>
    <mergeCell ref="A1:I1"/>
    <mergeCell ref="A2:I2"/>
    <mergeCell ref="H4:I4"/>
    <mergeCell ref="A5:I5"/>
    <mergeCell ref="D3:I3"/>
    <mergeCell ref="B6:C6"/>
    <mergeCell ref="E6:I6"/>
    <mergeCell ref="D112:F112"/>
    <mergeCell ref="B73:G73"/>
    <mergeCell ref="A77:B77"/>
    <mergeCell ref="C77:I77"/>
    <mergeCell ref="A78:B78"/>
    <mergeCell ref="C78:I78"/>
    <mergeCell ref="A79:B79"/>
    <mergeCell ref="C79:I79"/>
    <mergeCell ref="A80:B80"/>
    <mergeCell ref="C80:I80"/>
    <mergeCell ref="E86:I86"/>
    <mergeCell ref="H47:I47"/>
    <mergeCell ref="H48:I48"/>
    <mergeCell ref="H50:I50"/>
    <mergeCell ref="F37:H37"/>
    <mergeCell ref="D46:E46"/>
    <mergeCell ref="A108:A112"/>
    <mergeCell ref="D108:F108"/>
    <mergeCell ref="A33:A37"/>
    <mergeCell ref="D33:E33"/>
    <mergeCell ref="F33:H33"/>
    <mergeCell ref="D34:E34"/>
    <mergeCell ref="F34:H34"/>
    <mergeCell ref="D35:E35"/>
    <mergeCell ref="F35:H35"/>
    <mergeCell ref="D36:E36"/>
    <mergeCell ref="F36:H36"/>
    <mergeCell ref="D37:E37"/>
    <mergeCell ref="B85:D85"/>
    <mergeCell ref="E85:I85"/>
    <mergeCell ref="C60:D60"/>
    <mergeCell ref="A42:A46"/>
    <mergeCell ref="B42:C42"/>
    <mergeCell ref="B43:C43"/>
    <mergeCell ref="B46:C46"/>
    <mergeCell ref="B44:C44"/>
    <mergeCell ref="B45:C45"/>
    <mergeCell ref="A38:A41"/>
    <mergeCell ref="B38:E38"/>
    <mergeCell ref="B40:E40"/>
    <mergeCell ref="B41:E41"/>
    <mergeCell ref="E60:F60"/>
    <mergeCell ref="G60:I60"/>
    <mergeCell ref="A61:B61"/>
    <mergeCell ref="C61:D61"/>
    <mergeCell ref="E61:F61"/>
    <mergeCell ref="G61:I61"/>
    <mergeCell ref="A60:B60"/>
    <mergeCell ref="A47:A50"/>
    <mergeCell ref="A51:A53"/>
    <mergeCell ref="B56:I56"/>
    <mergeCell ref="B57:I57"/>
    <mergeCell ref="B58:I58"/>
    <mergeCell ref="A59:I59"/>
    <mergeCell ref="A54:A55"/>
    <mergeCell ref="G54:I55"/>
    <mergeCell ref="D45:E45"/>
    <mergeCell ref="B65:I65"/>
    <mergeCell ref="A66:I66"/>
    <mergeCell ref="D67:F67"/>
    <mergeCell ref="H67:I67"/>
    <mergeCell ref="A63:B63"/>
    <mergeCell ref="C63:I63"/>
    <mergeCell ref="A64:B64"/>
    <mergeCell ref="C64:I64"/>
    <mergeCell ref="A62:B62"/>
    <mergeCell ref="C62:D62"/>
    <mergeCell ref="E62:F62"/>
    <mergeCell ref="G62:I62"/>
    <mergeCell ref="A81:B81"/>
    <mergeCell ref="C81:I81"/>
    <mergeCell ref="B72:G72"/>
    <mergeCell ref="H74:I74"/>
    <mergeCell ref="F75:I75"/>
    <mergeCell ref="A76:I76"/>
    <mergeCell ref="F68:G68"/>
    <mergeCell ref="A69:I69"/>
    <mergeCell ref="A70:I70"/>
    <mergeCell ref="D71:G71"/>
    <mergeCell ref="B87:D87"/>
    <mergeCell ref="E87:I87"/>
    <mergeCell ref="B88:I88"/>
    <mergeCell ref="A89:I89"/>
    <mergeCell ref="A82:I82"/>
    <mergeCell ref="B83:D83"/>
    <mergeCell ref="E83:I83"/>
    <mergeCell ref="B84:D84"/>
    <mergeCell ref="E84:I84"/>
    <mergeCell ref="B86:D86"/>
    <mergeCell ref="A98:A99"/>
    <mergeCell ref="G98:I98"/>
    <mergeCell ref="G99:I99"/>
    <mergeCell ref="E95:E97"/>
    <mergeCell ref="F95:F97"/>
    <mergeCell ref="G95:H97"/>
    <mergeCell ref="I95:I97"/>
    <mergeCell ref="A94:A97"/>
    <mergeCell ref="G94:H94"/>
    <mergeCell ref="A101:A104"/>
    <mergeCell ref="B101:C101"/>
    <mergeCell ref="G101:I101"/>
    <mergeCell ref="B102:C102"/>
    <mergeCell ref="G102:I102"/>
    <mergeCell ref="B103:C103"/>
    <mergeCell ref="G103:I103"/>
    <mergeCell ref="B104:C104"/>
    <mergeCell ref="G104:I104"/>
    <mergeCell ref="A118:A119"/>
    <mergeCell ref="B118:I119"/>
    <mergeCell ref="A120:A124"/>
    <mergeCell ref="A128:I128"/>
    <mergeCell ref="B113:I113"/>
    <mergeCell ref="A114:I114"/>
    <mergeCell ref="A115:I115"/>
    <mergeCell ref="A116:A117"/>
    <mergeCell ref="B116:I117"/>
    <mergeCell ref="B122:B124"/>
    <mergeCell ref="C122:I124"/>
    <mergeCell ref="A125:A127"/>
    <mergeCell ref="B125:I127"/>
    <mergeCell ref="B145:E145"/>
    <mergeCell ref="G147:I147"/>
    <mergeCell ref="A159:A160"/>
    <mergeCell ref="B159:I160"/>
    <mergeCell ref="D135:I135"/>
    <mergeCell ref="D136:I136"/>
    <mergeCell ref="D137:I137"/>
    <mergeCell ref="D138:I138"/>
    <mergeCell ref="A139:A141"/>
    <mergeCell ref="B139:I141"/>
    <mergeCell ref="A135:A138"/>
    <mergeCell ref="A142:I142"/>
    <mergeCell ref="A154:A155"/>
    <mergeCell ref="A143:A144"/>
    <mergeCell ref="B143:I144"/>
    <mergeCell ref="A146:A147"/>
    <mergeCell ref="G152:I153"/>
    <mergeCell ref="A150:A151"/>
    <mergeCell ref="B150:D151"/>
    <mergeCell ref="B148:D149"/>
    <mergeCell ref="E148:F149"/>
    <mergeCell ref="B157:I158"/>
    <mergeCell ref="A185:A186"/>
    <mergeCell ref="C187:E187"/>
    <mergeCell ref="C188:E188"/>
    <mergeCell ref="B146:I146"/>
    <mergeCell ref="B147:D147"/>
    <mergeCell ref="E147:F147"/>
    <mergeCell ref="E279:I279"/>
    <mergeCell ref="A270:A296"/>
    <mergeCell ref="F296:G296"/>
    <mergeCell ref="E274:I274"/>
    <mergeCell ref="E273:I273"/>
    <mergeCell ref="A305:I305"/>
    <mergeCell ref="H243:I243"/>
    <mergeCell ref="A208:A217"/>
    <mergeCell ref="C211:I211"/>
    <mergeCell ref="G222:I222"/>
    <mergeCell ref="A235:A236"/>
    <mergeCell ref="B235:C235"/>
    <mergeCell ref="B236:C236"/>
    <mergeCell ref="G235:I235"/>
    <mergeCell ref="G236:I236"/>
    <mergeCell ref="A218:A221"/>
    <mergeCell ref="B218:I219"/>
    <mergeCell ref="E282:I282"/>
    <mergeCell ref="A370:I372"/>
    <mergeCell ref="A355:A368"/>
    <mergeCell ref="B363:B364"/>
    <mergeCell ref="C363:I364"/>
    <mergeCell ref="B365:B366"/>
    <mergeCell ref="C365:I366"/>
    <mergeCell ref="A256:A269"/>
    <mergeCell ref="B256:C256"/>
    <mergeCell ref="A297:A301"/>
    <mergeCell ref="A335:A338"/>
    <mergeCell ref="A328:B328"/>
    <mergeCell ref="A319:B319"/>
    <mergeCell ref="C361:I362"/>
    <mergeCell ref="B261:B262"/>
    <mergeCell ref="B263:B264"/>
    <mergeCell ref="B265:B266"/>
    <mergeCell ref="B267:B269"/>
    <mergeCell ref="B257:B258"/>
    <mergeCell ref="B259:B260"/>
    <mergeCell ref="A321:B321"/>
    <mergeCell ref="A320:B320"/>
    <mergeCell ref="A326:B326"/>
    <mergeCell ref="E276:I276"/>
    <mergeCell ref="E277:I277"/>
    <mergeCell ref="C392:I392"/>
    <mergeCell ref="A105:A107"/>
    <mergeCell ref="B107:C107"/>
    <mergeCell ref="H389:I389"/>
    <mergeCell ref="G107:I107"/>
    <mergeCell ref="D107:E107"/>
    <mergeCell ref="G105:I105"/>
    <mergeCell ref="G106:I106"/>
    <mergeCell ref="A385:I385"/>
    <mergeCell ref="D386:G386"/>
    <mergeCell ref="A377:I377"/>
    <mergeCell ref="A383:I383"/>
    <mergeCell ref="B384:I384"/>
    <mergeCell ref="B105:C105"/>
    <mergeCell ref="D105:E105"/>
    <mergeCell ref="B106:C106"/>
    <mergeCell ref="A373:I373"/>
    <mergeCell ref="A374:I376"/>
    <mergeCell ref="B387:G387"/>
    <mergeCell ref="B388:G388"/>
    <mergeCell ref="A378:I382"/>
    <mergeCell ref="B367:B368"/>
    <mergeCell ref="C367:I368"/>
    <mergeCell ref="A369:I369"/>
    <mergeCell ref="A432:A436"/>
    <mergeCell ref="A413:A418"/>
    <mergeCell ref="G413:I413"/>
    <mergeCell ref="G414:I414"/>
    <mergeCell ref="G415:I415"/>
    <mergeCell ref="B398:D398"/>
    <mergeCell ref="E398:I398"/>
    <mergeCell ref="B399:I399"/>
    <mergeCell ref="A400:I400"/>
    <mergeCell ref="I408:I412"/>
    <mergeCell ref="A407:A412"/>
    <mergeCell ref="G407:H407"/>
    <mergeCell ref="E408:E412"/>
    <mergeCell ref="F408:F412"/>
    <mergeCell ref="B420:C420"/>
    <mergeCell ref="G420:I420"/>
    <mergeCell ref="G421:I421"/>
    <mergeCell ref="B422:C422"/>
    <mergeCell ref="G422:I422"/>
    <mergeCell ref="B421:C421"/>
    <mergeCell ref="D425:E425"/>
    <mergeCell ref="C438:E439"/>
    <mergeCell ref="G418:I418"/>
    <mergeCell ref="B423:C423"/>
    <mergeCell ref="G423:I423"/>
    <mergeCell ref="D424:E424"/>
    <mergeCell ref="B426:I426"/>
    <mergeCell ref="A427:I427"/>
    <mergeCell ref="A428:A429"/>
    <mergeCell ref="B428:I429"/>
    <mergeCell ref="A420:A423"/>
    <mergeCell ref="A437:A441"/>
    <mergeCell ref="F438:F439"/>
    <mergeCell ref="G438:I439"/>
    <mergeCell ref="F440:F441"/>
    <mergeCell ref="A424:A425"/>
    <mergeCell ref="B430:I431"/>
    <mergeCell ref="A430:A431"/>
    <mergeCell ref="G416:I416"/>
    <mergeCell ref="G417:I417"/>
    <mergeCell ref="A395:I395"/>
    <mergeCell ref="B396:D396"/>
    <mergeCell ref="E396:I396"/>
    <mergeCell ref="A393:B393"/>
    <mergeCell ref="C393:I393"/>
    <mergeCell ref="A394:B394"/>
    <mergeCell ref="H241:I241"/>
    <mergeCell ref="H242:I242"/>
    <mergeCell ref="C307:I307"/>
    <mergeCell ref="C308:I308"/>
    <mergeCell ref="C309:I309"/>
    <mergeCell ref="A316:B316"/>
    <mergeCell ref="B297:I301"/>
    <mergeCell ref="C315:G315"/>
    <mergeCell ref="E275:I275"/>
    <mergeCell ref="G408:H412"/>
    <mergeCell ref="C394:I394"/>
    <mergeCell ref="B397:D397"/>
    <mergeCell ref="E397:I397"/>
    <mergeCell ref="F390:I390"/>
    <mergeCell ref="A391:I391"/>
    <mergeCell ref="A392:B392"/>
    <mergeCell ref="E271:I271"/>
    <mergeCell ref="E272:I272"/>
    <mergeCell ref="A129:A134"/>
    <mergeCell ref="D129:I129"/>
    <mergeCell ref="D130:I130"/>
    <mergeCell ref="A156:I156"/>
    <mergeCell ref="A157:A158"/>
    <mergeCell ref="D109:F109"/>
    <mergeCell ref="A253:A255"/>
    <mergeCell ref="A244:A249"/>
    <mergeCell ref="D131:I131"/>
    <mergeCell ref="D132:I132"/>
    <mergeCell ref="D133:I133"/>
    <mergeCell ref="G253:I253"/>
    <mergeCell ref="G254:I255"/>
    <mergeCell ref="B220:I221"/>
    <mergeCell ref="B237:I237"/>
    <mergeCell ref="A167:A168"/>
    <mergeCell ref="A169:A180"/>
    <mergeCell ref="B169:I169"/>
    <mergeCell ref="B172:I172"/>
    <mergeCell ref="B175:I175"/>
    <mergeCell ref="A183:A184"/>
    <mergeCell ref="A191:A194"/>
    <mergeCell ref="D106:E106"/>
    <mergeCell ref="A250:A252"/>
    <mergeCell ref="H250:I250"/>
    <mergeCell ref="H251:I251"/>
    <mergeCell ref="H252:I252"/>
    <mergeCell ref="H246:I246"/>
    <mergeCell ref="H247:I247"/>
    <mergeCell ref="H249:I249"/>
    <mergeCell ref="A238:A243"/>
    <mergeCell ref="H240:I240"/>
    <mergeCell ref="A198:A207"/>
    <mergeCell ref="C201:I201"/>
    <mergeCell ref="C189:E189"/>
    <mergeCell ref="B192:B194"/>
    <mergeCell ref="C192:I194"/>
    <mergeCell ref="A163:A164"/>
    <mergeCell ref="B163:I164"/>
    <mergeCell ref="A165:I165"/>
    <mergeCell ref="A195:A196"/>
    <mergeCell ref="B195:I196"/>
    <mergeCell ref="A161:A162"/>
    <mergeCell ref="B161:I162"/>
    <mergeCell ref="B154:I155"/>
    <mergeCell ref="A148:A149"/>
    <mergeCell ref="A324:B324"/>
    <mergeCell ref="D111:F111"/>
    <mergeCell ref="D110:F110"/>
    <mergeCell ref="A152:A153"/>
    <mergeCell ref="B152:D153"/>
    <mergeCell ref="E152:F153"/>
    <mergeCell ref="D134:I134"/>
    <mergeCell ref="G148:I149"/>
    <mergeCell ref="G150:I151"/>
    <mergeCell ref="E150:F151"/>
    <mergeCell ref="A232:A234"/>
    <mergeCell ref="G232:I232"/>
    <mergeCell ref="G233:I233"/>
    <mergeCell ref="G234:I234"/>
    <mergeCell ref="A223:A227"/>
    <mergeCell ref="G227:I227"/>
    <mergeCell ref="A229:A231"/>
    <mergeCell ref="E280:I280"/>
    <mergeCell ref="H316:I316"/>
    <mergeCell ref="E270:I270"/>
    <mergeCell ref="E281:I281"/>
    <mergeCell ref="E278:I278"/>
    <mergeCell ref="E283:I283"/>
    <mergeCell ref="C306:I306"/>
  </mergeCells>
  <phoneticPr fontId="2" type="noConversion"/>
  <conditionalFormatting sqref="E345">
    <cfRule type="cellIs" priority="1" stopIfTrue="1" operator="between">
      <formula>"F20*(12-I360)"</formula>
      <formula>"F20*12"</formula>
    </cfRule>
  </conditionalFormatting>
  <dataValidations xWindow="382" yWindow="411" count="119">
    <dataValidation type="list" allowBlank="1" showInputMessage="1" showErrorMessage="1" sqref="F408:F412 B26:I27 I177:I178 E177:E178 F95:F97 B20 C29 F25:G25 G8 G48:G50 B55 F91:F92">
      <formula1>"是,否"</formula1>
    </dataValidation>
    <dataValidation type="list" allowBlank="1" showInputMessage="1" showErrorMessage="1" promptTitle="输入提示：" prompt="同营业执照" sqref="F389 F74">
      <formula1>"国有独资公司,有限责任公司,股份有限公司,个人独资企业,合伙企业,个体企业,中外合资企业,外商独资企业,其他"</formula1>
    </dataValidation>
    <dataValidation type="list" allowBlank="1" showInputMessage="1" showErrorMessage="1" sqref="B402:B405 D236 B91:B92">
      <formula1>"自然人,国有独资公司,有限责任公司,股份有限公司,个人独资企业,合伙企业,个体企业,中外合资企业,外商独资企业,其他"</formula1>
    </dataValidation>
    <dataValidation type="list" allowBlank="1" showInputMessage="1" showErrorMessage="1" sqref="E402:E405 E91:E92">
      <formula1>"股权受让,货币,设备,房产,土地,其他无形资产,其他"</formula1>
    </dataValidation>
    <dataValidation type="list" allowBlank="1" showInputMessage="1" showErrorMessage="1" sqref="F402:F405">
      <formula1>"股权受让协议有效,明晰-估值－产权转移,明细－发票－产权转移,明晰－估值－未转移产权,明晰－发票－未转移产权,产权不明晰"</formula1>
    </dataValidation>
    <dataValidation type="list" allowBlank="1" showInputMessage="1" showErrorMessage="1" sqref="G402:G405 G91:G92">
      <formula1>"实际控制人,夫妻,兄弟,父子,母子,其他亲属关系,朋友,被控制,被持股,被夫/妇/父/母控股,被夫/妇/父/母持股,无关系,其他"</formula1>
    </dataValidation>
    <dataValidation type="list" allowBlank="1" showInputMessage="1" showErrorMessage="1" sqref="H402:H405 H92">
      <formula1>"法定代表人,董事长,董事长兼总经理,董事,董事兼总经理,总经理,付总经理,生产厂长,技术厂长,财务经理,销售经理,其他"</formula1>
    </dataValidation>
    <dataValidation type="list" allowBlank="1" showInputMessage="1" showErrorMessage="1" sqref="I402:I405 I91:I92">
      <formula1>"财产控制,成立公司,挂名,持干股,投资,产业扩张,改制遗留,其他"</formula1>
    </dataValidation>
    <dataValidation type="list" allowBlank="1" showInputMessage="1" showErrorMessage="1" sqref="E408:E412 E95:E97">
      <formula1>"最高权利机构,决策机构"</formula1>
    </dataValidation>
    <dataValidation type="list" allowBlank="1" showInputMessage="1" showErrorMessage="1" sqref="G408:H412 G95:H97">
      <formula1>"全体董事一致同意,三分之二以上董事出席及同意,三分之二以上董事出席－半数以上董事同意,三分之二以上董事出席－出席董事半数以上同意"</formula1>
    </dataValidation>
    <dataValidation type="list" allowBlank="1" showInputMessage="1" showErrorMessage="1" sqref="D421:D423 D102:D104">
      <formula1>"母公司,子公司,同一母公司,资本关联,人事关联,业务关联,其他"</formula1>
    </dataValidation>
    <dataValidation type="list" allowBlank="1" showInputMessage="1" showErrorMessage="1" sqref="E421:E423 E102:E104">
      <formula1>"频繁&amp;大额,频繁&amp;小额,一般&amp;大额,一般&amp;小额,稀少&amp;大额,稀少&amp;小额"</formula1>
    </dataValidation>
    <dataValidation type="list" allowBlank="1" showInputMessage="1" showErrorMessage="1" sqref="F421:F423 F102:F104">
      <formula1>"业务重叠,业务互补,业务无关联,开票避税"</formula1>
    </dataValidation>
    <dataValidation type="list" allowBlank="1" showInputMessage="1" showErrorMessage="1" sqref="C425 C109:C112">
      <formula1>"股东,董事长,董事,总经理,股东&amp;董事长&amp;总经理,股东&amp;总经理,股东&amp;董事长,董事长&amp;总经理,股东&amp;董事,董事&amp;总经理"</formula1>
    </dataValidation>
    <dataValidation allowBlank="1" showInputMessage="1" showErrorMessage="1" promptTitle="输入提示：" prompt="营业执照－全称" sqref="D386:G386 D71:G71"/>
    <dataValidation allowBlank="1" showInputMessage="1" showErrorMessage="1" promptTitle="输入提示：" prompt="与营业执照一致" sqref="B387:G387 B72:G72"/>
    <dataValidation allowBlank="1" showInputMessage="1" showErrorMessage="1" promptTitle="输入提示：" prompt="同营业执照" sqref="B390 F390:I390 D390 F75:I75 B75 D75"/>
    <dataValidation type="list" allowBlank="1" showInputMessage="1" showErrorMessage="1" sqref="I408:I412 I95:I97">
      <formula1>"签约审批前,签约时,C-D交接前,对外开立保函前,我司对外付款前"</formula1>
    </dataValidation>
    <dataValidation allowBlank="1" showInputMessage="1" showErrorMessage="1" promptTitle="输入提示：" prompt="不必输入" sqref="B425 B112"/>
    <dataValidation allowBlank="1" showInputMessage="1" showErrorMessage="1" promptTitle="输入提示：" prompt="请输入年月" sqref="A397:A398 A54 A84:A87"/>
    <dataValidation allowBlank="1" showInputMessage="1" showErrorMessage="1" promptTitle="输入提示：" prompt="请写明活动的内容（买入、卖出、租赁、建设等）及其对象（相关设备的型号、土地的大小、厂房的面积等）" sqref="B397:D398 B84:B87 C84:D84 C86:D87"/>
    <dataValidation allowBlank="1" showInputMessage="1" showErrorMessage="1" promptTitle="输入提示：" prompt="请输入起止年月" sqref="A393:A394 B81 A78:A81"/>
    <dataValidation type="list" allowBlank="1" showInputMessage="1" showErrorMessage="1" sqref="I406 G425:H425 G109:H112 I93 I25">
      <formula1>"高,中,低"</formula1>
    </dataValidation>
    <dataValidation type="list" allowBlank="1" showInputMessage="1" showErrorMessage="1" sqref="C406 C93">
      <formula1>"高度集中,适度集中,分散"</formula1>
    </dataValidation>
    <dataValidation type="list" allowBlank="1" showInputMessage="1" showErrorMessage="1" sqref="E406 E93">
      <formula1>"简单,复杂,股权背景复杂"</formula1>
    </dataValidation>
    <dataValidation type="list" allowBlank="1" showInputMessage="1" showErrorMessage="1" sqref="G406 G93">
      <formula1>"稳定性高,稳定性一般,稳定性较低,稳定性难判断"</formula1>
    </dataValidation>
    <dataValidation type="list" allowBlank="1" showInputMessage="1" showErrorMessage="1" sqref="C408:C412 C95:C97">
      <formula1>"董事长,董事,独立董事"</formula1>
    </dataValidation>
    <dataValidation type="list" allowBlank="1" showInputMessage="1" showErrorMessage="1" sqref="D408:D412 D95:D97">
      <formula1>"股东代表,控股股东,普通股东,法定代表人,总经理,股东代表&amp;法定代表人&amp;总经理,股东&amp;法定代表人&amp;总经理,法定代表人&amp;总经理,付总经理,生产厂长,技术厂长,财务经理,销售经理,其他"</formula1>
    </dataValidation>
    <dataValidation type="list" allowBlank="1" showInputMessage="1" showErrorMessage="1" sqref="C414:C418">
      <formula1>"总经理,付总经理,生产厂长,技术厂长,财务经理,销售经理,其他"</formula1>
    </dataValidation>
    <dataValidation type="list" allowBlank="1" showInputMessage="1" showErrorMessage="1" sqref="E415:E418">
      <formula1>"股东代表,控股股东,普通股东,董事长,董事,独立董事,法定代表人,股东代表&amp;董事长,股东&amp;董事长,股东代表&amp;董事,股东&amp;董事,股东代表&amp;执董,股东&amp;执董,其他"</formula1>
    </dataValidation>
    <dataValidation type="list" allowBlank="1" showInputMessage="1" showErrorMessage="1" sqref="E419 C419 C100 E100">
      <formula1>"经验丰富&amp;能力强,经验丰富&amp;能力一般,经验一般&amp;能力强,经验一般－能力一般,经验一般&amp;能力弱,经验不足&amp;能力一般,经验不足&amp;能力较弱"</formula1>
    </dataValidation>
    <dataValidation type="list" allowBlank="1" showInputMessage="1" showErrorMessage="1" sqref="I425 I109:I112">
      <formula1>"积极,一般,冷淡,抵触"</formula1>
    </dataValidation>
    <dataValidation type="list" allowBlank="1" showInputMessage="1" showErrorMessage="1" sqref="G419 G100">
      <formula1>"技能经验互补&amp;合作良好,技能经验互补&amp;逐步磨合,合作良好,合作一般"</formula1>
    </dataValidation>
    <dataValidation type="list" allowBlank="1" showInputMessage="1" showErrorMessage="1" sqref="E414 E99">
      <formula1>"股东代表,控股股东,普通股东,董事长,董事,执行董事,法定代表人,股东代表&amp;董事长,股东&amp;董事长,股东代表&amp;董事,股东&amp;董事,股东代表&amp;执董,股东&amp;执董,其他"</formula1>
    </dataValidation>
    <dataValidation type="list" allowBlank="1" showInputMessage="1" showErrorMessage="1" sqref="F425">
      <formula1>"同一人,夫妻,父（母）子（女）,兄弟,其他亲属,朋友,其他"</formula1>
    </dataValidation>
    <dataValidation allowBlank="1" showInputMessage="1" showErrorMessage="1" promptTitle="输入提示：" prompt="依据房地产投资预测结果中未来增加的房产、土地投资导致的资金流出" sqref="C331:F333"/>
    <dataValidation allowBlank="1" showInputMessage="1" showErrorMessage="1" promptTitle="输入提示：" prompt="依据预测结果中未来增加的设备（不含我司租赁物件）导致的资金流出。" sqref="C334:F334"/>
    <dataValidation allowBlank="1" showInputMessage="1" showErrorMessage="1" promptTitle="输入提示：" prompt="依据外部融资预测假设中判断的目前银行借款续借及外部银行融资增加带来的资金流入预测结果" sqref="C335:F335 C339:F339"/>
    <dataValidation allowBlank="1" showInputMessage="1" showErrorMessage="1" promptTitle="输入提示：" prompt="仅回租赁项目填列：我司资金流入" sqref="C337:F337"/>
    <dataValidation allowBlank="1" showInputMessage="1" showErrorMessage="1" promptTitle="输入提示：" prompt="依据内部融资预测中股东融资带来的资金流入预测结果" sqref="C336:F336"/>
    <dataValidation allowBlank="1" showInputMessage="1" showErrorMessage="1" promptTitle="输入提示" prompt="依据内、外部融资预测中非银行、股东的其他类融资流入预测结果" sqref="C338:F338"/>
    <dataValidation allowBlank="1" showInputMessage="1" showErrorMessage="1" promptTitle="输入提示：" prompt="依据内部融资－股东融资流出的预测结果，包括股利分配流出" sqref="C341:F342"/>
    <dataValidation allowBlank="1" showInputMessage="1" showErrorMessage="1" promptTitle="输入提示：" prompt="依据内外部融资中银行、股东之外其他类融资流出的预测结果" sqref="C343:F343"/>
    <dataValidation allowBlank="1" showInputMessage="1" showErrorMessage="1" promptTitle="输入提示：" prompt="预测依据目前财务费用水平及预测假设中判断的内、外部融资增加的财务费用" sqref="C323:F324"/>
    <dataValidation allowBlank="1" showInputMessage="1" showErrorMessage="1" promptTitle="输入提示：" prompt="折摊费用预测依据目前固定资产、土地的折摊费用及预测结果中未来增加的投资带来的费用增加(含我司租赁物件)。" sqref="C325:F325"/>
    <dataValidation type="list" allowBlank="1" showInputMessage="1" showErrorMessage="1" sqref="I315">
      <formula1>"12,11,10,9,8,7,6,5,4,3,2,1,0"</formula1>
    </dataValidation>
    <dataValidation type="list" allowBlank="1" showInputMessage="1" showErrorMessage="1" sqref="F247:F249 F241:F243">
      <formula1>"频繁,一般,较少,稀少,无"</formula1>
    </dataValidation>
    <dataValidation type="list" allowBlank="1" showInputMessage="1" showErrorMessage="1" sqref="F236 F233:F234">
      <formula1>"紧密关联方,一般关联方,非关联方,非关联方－互保,其他"</formula1>
    </dataValidation>
    <dataValidation type="list" allowBlank="1" showInputMessage="1" showErrorMessage="1" sqref="E222">
      <formula1>"我司直接获得,通过客户获得,"</formula1>
    </dataValidation>
    <dataValidation allowBlank="1" showInputMessage="1" showErrorMessage="1" promptTitle="输入提示：" prompt="职能设置,人员配备,维护手段等" sqref="G222:I222"/>
    <dataValidation type="list" allowBlank="1" showInputMessage="1" showErrorMessage="1" sqref="G224:G226">
      <formula1>"形态一&amp;二正常,形态一关注&amp;二正常"</formula1>
    </dataValidation>
    <dataValidation type="list" allowBlank="1" showInputMessage="1" showErrorMessage="1" sqref="I224:I226">
      <formula1>"基本帐户,一般帐户,贷款帐户,基本帐户&amp;主要结算户,一般户&amp;主要结算户"</formula1>
    </dataValidation>
    <dataValidation allowBlank="1" showInputMessage="1" showErrorMessage="1" promptTitle="输入提示：" prompt="银行贷款/总资产" sqref="E227"/>
    <dataValidation allowBlank="1" showInputMessage="1" showErrorMessage="1" promptTitle="输入提示：" prompt="评价依据：管理政策，合作状态，贷款方式，贷款形态，首次贷款时间，续借历史，帐户类型等等" sqref="G227:I227"/>
    <dataValidation type="list" allowBlank="1" showInputMessage="1" showErrorMessage="1" sqref="I228">
      <formula1>"真实交易,单纯融资"</formula1>
    </dataValidation>
    <dataValidation type="list" allowBlank="1" showInputMessage="1" showErrorMessage="1" sqref="E230:E231">
      <formula1>"信用,自有财产抵押,第三方财产抵押,第三方担保,票据质押"</formula1>
    </dataValidation>
    <dataValidation type="list" allowBlank="1" showInputMessage="1" showErrorMessage="1" sqref="E224:E226">
      <formula1>"信用,自有房产抵押,自有土地抵押,自有设备抵押,第三方财产抵押,票据质押,第三方保证"</formula1>
    </dataValidation>
    <dataValidation type="list" allowBlank="1" showInputMessage="1" showErrorMessage="1" sqref="F230:F231">
      <formula1>"真实交易,单纯融资,帮助银行"</formula1>
    </dataValidation>
    <dataValidation type="list" allowBlank="1" showInputMessage="1" showErrorMessage="1" sqref="I190">
      <formula1>"7,8,9,10,11,12"</formula1>
    </dataValidation>
    <dataValidation type="list" allowBlank="1" showInputMessage="1" showErrorMessage="1" sqref="D168 D171">
      <formula1>"自有－出让－自由,自有－划拨－自由,自有－出让－抵押,租赁"</formula1>
    </dataValidation>
    <dataValidation type="list" allowBlank="1" showInputMessage="1" showErrorMessage="1" sqref="I174">
      <formula1>"办公,厂房,仓储,办公&amp;厂房,办公&amp;厂房&amp;仓储,厂房&amp;仓储,其他"</formula1>
    </dataValidation>
    <dataValidation type="list" allowBlank="1" showInputMessage="1" showErrorMessage="1" sqref="C184">
      <formula1>"手工,机器打印,纳税申报系统打印"</formula1>
    </dataValidation>
    <dataValidation type="list" allowBlank="1" showInputMessage="1" showErrorMessage="1" sqref="E184">
      <formula1>"签章确认,系统回执"</formula1>
    </dataValidation>
    <dataValidation type="list" allowBlank="1" showInputMessage="1" showErrorMessage="1" sqref="G184">
      <formula1>"支持申报单,不支持申报单"</formula1>
    </dataValidation>
    <dataValidation allowBlank="1" showInputMessage="1" showErrorMessage="1" promptTitle="输入提示：" prompt="单位：元" sqref="E168:F168 D174:F174 E171:F171"/>
    <dataValidation type="list" allowBlank="1" showInputMessage="1" showErrorMessage="1" sqref="E166">
      <formula1>"内帐,外帐,调整帐"</formula1>
    </dataValidation>
    <dataValidation type="list" allowBlank="1" showInputMessage="1" showErrorMessage="1" sqref="G166">
      <formula1>"全部现场收集,全部传真,现场收集兼传真,第三方渠道"</formula1>
    </dataValidation>
    <dataValidation type="list" allowBlank="1" showInputMessage="1" showErrorMessage="1" sqref="I166">
      <formula1>"未验证,现场查验及分析性复核,现场查验、复核、交叉验证,现场及交叉验证"</formula1>
    </dataValidation>
    <dataValidation allowBlank="1" showInputMessage="1" showErrorMessage="1" promptTitle="输入提示：" prompt="租赁期内，涉及新市场、新客户、新产品、新区域的开发；老客户订单的增长，目标市场的开拓；营销手段；业务拓展方式的完善" sqref="B157:I158"/>
    <dataValidation allowBlank="1" showInputMessage="1" showErrorMessage="1" promptTitle="输入提示：" prompt="租赁期内：管理手段，质量控制，工艺流程，管理层构成，人员结构等等完善计划" sqref="B159:I160"/>
    <dataValidation allowBlank="1" showInputMessage="1" showErrorMessage="1" promptTitle="输入提示：" prompt="在租赁期内，与业务拓展、生产管理计划配比的土地、厂房、设备投资。这一部分信息将包含在现金流测算中投资现金流测算中。" sqref="B161:I162"/>
    <dataValidation allowBlank="1" showInputMessage="1" showErrorMessage="1" promptTitle="输入提示：" prompt="租赁期内，与投资配比的内外部融资计划，融资额度、来源、方式、期限，以及所融资金的偿还安排。这部分信息将会包括在现金流测算中" sqref="B163:I164"/>
    <dataValidation type="list" allowBlank="1" showInputMessage="1" showErrorMessage="1" sqref="I145">
      <formula1>"高,一般,低"</formula1>
    </dataValidation>
    <dataValidation allowBlank="1" showInputMessage="1" showErrorMessage="1" promptTitle="输入提示：" prompt="营销组织架构、营销渠道,队伍人员,管理方式,营销手段等" sqref="B143:I144"/>
    <dataValidation type="list" allowBlank="1" showInputMessage="1" showErrorMessage="1" sqref="C135:C138">
      <formula1>"一班,二班,三班"</formula1>
    </dataValidation>
    <dataValidation type="list" allowBlank="1" showInputMessage="1" showErrorMessage="1" sqref="C99">
      <formula1>"总经理,付总经理,业务经理,财务经理,其他"</formula1>
    </dataValidation>
    <dataValidation type="list" allowBlank="1" showInputMessage="1" showErrorMessage="1" sqref="F68:G68">
      <formula1>"两方购买合同,三方购买合同,四方购买合同,两方委托进口协议,三方委托进口协议,四方委托进口协议"</formula1>
    </dataValidation>
    <dataValidation type="list" allowBlank="1" showInputMessage="1" showErrorMessage="1" sqref="B57:I57">
      <formula1>"无,同一承租人－所有项目交叉违约－租赁合同,不同承租人－所有项目交叉违约－补充协议"</formula1>
    </dataValidation>
    <dataValidation type="list" allowBlank="1" showInputMessage="1" showErrorMessage="1" sqref="B67">
      <formula1>"我司与承租人,我司与双承租人"</formula1>
    </dataValidation>
    <dataValidation type="list" allowBlank="1" showInputMessage="1" showErrorMessage="1" sqref="F43:F46">
      <formula1>"实质抵押,形式抵押"</formula1>
    </dataValidation>
    <dataValidation type="list" allowBlank="1" showInputMessage="1" showErrorMessage="1" sqref="D48:D50">
      <formula1>"是,否,进行中"</formula1>
    </dataValidation>
    <dataValidation type="list" allowBlank="1" showInputMessage="1" showErrorMessage="1" sqref="C48:C50">
      <formula1>"厂商,经销商,第三方"</formula1>
    </dataValidation>
    <dataValidation type="list" allowBlank="1" showInputMessage="1" showErrorMessage="1" sqref="F48:F50">
      <formula1>"逐笔签署,已统一签署"</formula1>
    </dataValidation>
    <dataValidation type="list" allowBlank="1" showInputMessage="1" showErrorMessage="1" sqref="F52:G53 E55:F55">
      <formula1>"我司,承租人"</formula1>
    </dataValidation>
    <dataValidation type="list" allowBlank="1" showInputMessage="1" showErrorMessage="1" sqref="H52:H53">
      <formula1>"我司"</formula1>
    </dataValidation>
    <dataValidation type="list" allowBlank="1" showInputMessage="1" showErrorMessage="1" sqref="H91">
      <formula1>"法定代表人,董事长,董事长兼总经理,董事,董事兼总经理,总经理,付总经理,其他"</formula1>
    </dataValidation>
    <dataValidation type="list" allowBlank="1" showInputMessage="1" showErrorMessage="1" promptTitle="输入提示：" prompt="请在选项中选择；_x000a_如选“其他”，请在“其他情况说明”栏中予以注释" sqref="H39:H41">
      <formula1>"母公司,子公司,同一母公司,资本关联,人事关联,业务关联,其他"</formula1>
    </dataValidation>
    <dataValidation type="list" allowBlank="1" showInputMessage="1" showErrorMessage="1" promptTitle="输入提示：" prompt="请在选项中选择；_x000a_如选“其他”，请在“其他情况说明”栏中予以注释" sqref="C34:C37">
      <formula1>"法人代表,股东,管理人员,员工,亲属,其他"</formula1>
    </dataValidation>
    <dataValidation type="list" allowBlank="1" showInputMessage="1" showErrorMessage="1" promptTitle="输入提示：" prompt="请在选项中选择；_x000a_如选“其他”，请在“其他情况说明”栏中予以注释" sqref="G39:G41">
      <formula1>"无限责任,连带责任保证,一般保证,其他"</formula1>
    </dataValidation>
    <dataValidation type="list" allowBlank="1" showInputMessage="1" showErrorMessage="1" prompt="请在选项中选择；_x000a_如选“其他”，请在“其他情况说明”栏中予以注释" sqref="I34:I37 I39:I41">
      <formula1>"100％,其他"</formula1>
    </dataValidation>
    <dataValidation type="list" allowBlank="1" showInputMessage="1" showErrorMessage="1" promptTitle="输入提示：" prompt="请在选项中选择；_x000a_如选“其他”，请在“其他情况说明”栏中予以注释" sqref="F39:F41">
      <formula1>"国有独资公司,有限责任公司,股份有限公司,个人独资企业,合伙企业,个体企业,中外合资企业,外商独资企业,其他"</formula1>
    </dataValidation>
    <dataValidation allowBlank="1" showInputMessage="1" showErrorMessage="1" promptTitle="输入提示：" prompt="所有非自然人保证人（作为评估主体的保证人除外）的基本情况在附件二填写。" sqref="B39:E41"/>
    <dataValidation type="decimal" allowBlank="1" showInputMessage="1" showErrorMessage="1" promptTitle="输入提示：" prompt="请直接输入数值，单位：元" sqref="J30">
      <formula1>0</formula1>
      <formula2>100000000</formula2>
    </dataValidation>
    <dataValidation type="list" allowBlank="1" showInputMessage="1" showErrorMessage="1" promptTitle="输入提示：" prompt="请在选项中选择" sqref="G30">
      <formula1>"进口代理,经销商,厂商,承租人"</formula1>
    </dataValidation>
    <dataValidation type="list" allowBlank="1" showInputMessage="1" showErrorMessage="1" promptTitle="输入提示：" prompt="请在选项中选择" sqref="G28">
      <formula1>"0天,90天,180天"</formula1>
    </dataValidation>
    <dataValidation type="whole" allowBlank="1" showInputMessage="1" showErrorMessage="1" sqref="J28">
      <formula1>0</formula1>
      <formula2>1000</formula2>
    </dataValidation>
    <dataValidation type="list" allowBlank="1" showInputMessage="1" showErrorMessage="1" sqref="C28">
      <formula1>"工,农,中,建,交,光大,招商,民生,浦发,其他"</formula1>
    </dataValidation>
    <dataValidation type="list" allowBlank="1" showInputMessage="1" showErrorMessage="1" sqref="E28">
      <formula1>"即期,远期"</formula1>
    </dataValidation>
    <dataValidation type="list" allowBlank="1" showInputMessage="1" showErrorMessage="1" sqref="I28">
      <formula1>"0,30％"</formula1>
    </dataValidation>
    <dataValidation type="list" allowBlank="1" showInputMessage="1" showErrorMessage="1" promptTitle="输入提示：" prompt="请在选项中选择" sqref="E29">
      <formula1>"70％,100％"</formula1>
    </dataValidation>
    <dataValidation type="list" allowBlank="1" showInputMessage="1" showErrorMessage="1" promptTitle="输入提示：" prompt="请在选项中选择" sqref="C30">
      <formula1>"我司,承租人"</formula1>
    </dataValidation>
    <dataValidation type="list" allowBlank="1" showInputMessage="1" showErrorMessage="1" sqref="I30">
      <formula1>"支付至我司,支付至进口代理,支付至厂商"</formula1>
    </dataValidation>
    <dataValidation type="list" allowBlank="1" showInputMessage="1" showErrorMessage="1" promptTitle="输入提示：" prompt="请在选项中选择" sqref="E30">
      <formula1>"第一笔款前取得复印件&amp;尾款前取得正本,第一笔款前取得正本,付清全款取得正本"</formula1>
    </dataValidation>
    <dataValidation type="list" allowBlank="1" showInputMessage="1" showErrorMessage="1" promptTitle="输入提示：" prompt="请在选项中选择" sqref="C23">
      <formula1>"批文,招标,签合同,机电证,免表,抵退税批文,预付货款"</formula1>
    </dataValidation>
    <dataValidation type="list" allowBlank="1" showInputMessage="1" showErrorMessage="1" promptTitle="输入提示：" prompt="请在选项中选择；_x000a_如选“其他”，请在“其他情况说明”栏中予以注释" sqref="G23">
      <formula1>"我司,承租人,进口代理,厂商"</formula1>
    </dataValidation>
    <dataValidation type="decimal" allowBlank="1" showInputMessage="1" showErrorMessage="1" promptTitle="输入提示：" prompt="请直接输入数值，单位：元" sqref="J17">
      <formula1>1000</formula1>
      <formula2>100000000</formula2>
    </dataValidation>
    <dataValidation type="list" allowBlank="1" showInputMessage="1" showErrorMessage="1" sqref="D19">
      <formula1>"月,季度,半年"</formula1>
    </dataValidation>
    <dataValidation type="list" allowBlank="1" showInputMessage="1" showErrorMessage="1" sqref="E19">
      <formula1>"等额租金后付,等额租金先付,不等额租金后付,不等额租金先付"</formula1>
    </dataValidation>
    <dataValidation type="list" allowBlank="1" showInputMessage="1" showErrorMessage="1" sqref="G19">
      <formula1>"租金总额,明示利率"</formula1>
    </dataValidation>
    <dataValidation type="list" allowBlank="1" showInputMessage="1" showErrorMessage="1" sqref="B23">
      <formula1>"标准内贸,内贸抵（退）税,自营进口完税,自营进口完税－抵（退）税,自营进口免税,代理进口完税,代理进口完税－抵（退）税,代理进口免税"</formula1>
    </dataValidation>
    <dataValidation type="list" allowBlank="1" showInputMessage="1" showErrorMessage="1" prompt="请在选项中选择；_x000a_如选“其他”，请在“其他情况说明”栏中予以注释" sqref="B25">
      <formula1>"预付款/定金发货,全款发货,保函发货,信用证,其他"</formula1>
    </dataValidation>
    <dataValidation type="list" allowBlank="1" showInputMessage="1" showErrorMessage="1" prompt="请在选项中选择；_x000a_如选“其他”，请在“其他情况说明”栏中予以注释" sqref="C25">
      <formula1>"30%－70%,20%-80%,0－100%,其他"</formula1>
    </dataValidation>
    <dataValidation type="whole" allowBlank="1" showInputMessage="1" showErrorMessage="1" prompt="请直接输入数值，单位：元" sqref="D17 E25 C14 E14">
      <formula1>0</formula1>
      <formula2>100000000</formula2>
    </dataValidation>
    <dataValidation type="list" allowBlank="1" showInputMessage="1" showErrorMessage="1" sqref="C19">
      <formula1>"1,2,3"</formula1>
    </dataValidation>
    <dataValidation type="list" allowBlank="1" showInputMessage="1" showErrorMessage="1" promptTitle="输入提示：" prompt="请在选项中选择" sqref="B6:C6">
      <formula1>"直接租赁,回租赁"</formula1>
    </dataValidation>
    <dataValidation type="list" allowBlank="1" showInputMessage="1" showErrorMessage="1" sqref="F4">
      <formula1>"詹静,张骏,张洪军"</formula1>
    </dataValidation>
    <dataValidation type="list" allowBlank="1" showInputMessage="1" showErrorMessage="1" sqref="I14">
      <formula1>"是,否,评估中"</formula1>
    </dataValidation>
    <dataValidation type="list" allowBlank="1" showInputMessage="1" showErrorMessage="1" sqref="H8:I8">
      <formula1>"同一人,紧密股权关联,松散股权关联,紧密人事关联,松散人事关联,紧密业务关联,其他"</formula1>
    </dataValidation>
    <dataValidation allowBlank="1" showInputMessage="1" showErrorMessage="1" promptTitle="输入信息：" prompt="仅当评估主体与承租客户不是同一企业时，在此进行简要说明。" sqref="B9:I9"/>
  </dataValidations>
  <pageMargins left="0.75" right="0.75" top="1" bottom="1" header="0.5" footer="0.5"/>
  <pageSetup paperSize="9" orientation="landscape" horizontalDpi="300" verticalDpi="300" r:id="rId1"/>
  <headerFooter alignWithMargins="0"/>
  <cellWatches>
    <cellWatch r="B9"/>
  </cellWatches>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8"/>
  <sheetViews>
    <sheetView topLeftCell="A1048576" workbookViewId="0">
      <selection activeCell="D8" sqref="D8:E8"/>
    </sheetView>
  </sheetViews>
  <sheetFormatPr defaultColWidth="0" defaultRowHeight="14.25" zeroHeight="1" x14ac:dyDescent="0.15"/>
  <cols>
    <col min="1" max="1" width="17.625" customWidth="1"/>
    <col min="2" max="2" width="18.125" customWidth="1"/>
    <col min="3" max="3" width="16.125" customWidth="1"/>
    <col min="4" max="4" width="16.5" customWidth="1"/>
    <col min="5" max="5" width="14.875" customWidth="1"/>
    <col min="6" max="6" width="15.5" customWidth="1"/>
    <col min="7" max="7" width="16.625" customWidth="1"/>
  </cols>
  <sheetData>
    <row r="1" spans="1:9" ht="24" customHeight="1" thickBot="1" x14ac:dyDescent="0.2">
      <c r="A1" s="670" t="s">
        <v>333</v>
      </c>
      <c r="B1" s="671"/>
      <c r="C1" s="671"/>
      <c r="D1" s="671"/>
      <c r="E1" s="671"/>
      <c r="F1" s="671"/>
      <c r="G1" s="672"/>
      <c r="H1" s="105"/>
      <c r="I1" s="105"/>
    </row>
    <row r="2" spans="1:9" ht="24" customHeight="1" x14ac:dyDescent="0.15">
      <c r="A2" s="108" t="s">
        <v>256</v>
      </c>
      <c r="B2" s="673" t="s">
        <v>334</v>
      </c>
      <c r="C2" s="673"/>
      <c r="D2" s="673" t="s">
        <v>335</v>
      </c>
      <c r="E2" s="673"/>
      <c r="F2" s="673" t="s">
        <v>336</v>
      </c>
      <c r="G2" s="673"/>
      <c r="H2" s="107"/>
      <c r="I2" s="107"/>
    </row>
    <row r="3" spans="1:9" ht="24" customHeight="1" x14ac:dyDescent="0.15">
      <c r="A3" s="109" t="s">
        <v>337</v>
      </c>
      <c r="B3" s="666"/>
      <c r="C3" s="667"/>
      <c r="D3" s="666"/>
      <c r="E3" s="667"/>
      <c r="F3" s="666"/>
      <c r="G3" s="667"/>
      <c r="H3" s="106"/>
      <c r="I3" s="106"/>
    </row>
    <row r="4" spans="1:9" ht="24" customHeight="1" x14ac:dyDescent="0.15">
      <c r="A4" s="109" t="s">
        <v>338</v>
      </c>
      <c r="B4" s="666"/>
      <c r="C4" s="667"/>
      <c r="D4" s="666"/>
      <c r="E4" s="667"/>
      <c r="F4" s="666"/>
      <c r="G4" s="667"/>
      <c r="H4" s="106"/>
      <c r="I4" s="106"/>
    </row>
    <row r="5" spans="1:9" ht="24" customHeight="1" x14ac:dyDescent="0.15">
      <c r="A5" s="109" t="s">
        <v>339</v>
      </c>
      <c r="B5" s="666"/>
      <c r="C5" s="667"/>
      <c r="D5" s="666"/>
      <c r="E5" s="667"/>
      <c r="F5" s="666"/>
      <c r="G5" s="667"/>
      <c r="H5" s="106"/>
      <c r="I5" s="106"/>
    </row>
    <row r="6" spans="1:9" ht="24" customHeight="1" x14ac:dyDescent="0.15">
      <c r="A6" s="109" t="s">
        <v>340</v>
      </c>
      <c r="B6" s="666"/>
      <c r="C6" s="667"/>
      <c r="D6" s="666"/>
      <c r="E6" s="667"/>
      <c r="F6" s="666"/>
      <c r="G6" s="667"/>
      <c r="H6" s="106"/>
      <c r="I6" s="106"/>
    </row>
    <row r="7" spans="1:9" ht="24" customHeight="1" x14ac:dyDescent="0.15">
      <c r="A7" s="109" t="s">
        <v>576</v>
      </c>
      <c r="B7" s="666"/>
      <c r="C7" s="667"/>
      <c r="D7" s="666"/>
      <c r="E7" s="667"/>
      <c r="F7" s="666"/>
      <c r="G7" s="667"/>
      <c r="H7" s="106"/>
      <c r="I7" s="106"/>
    </row>
    <row r="8" spans="1:9" ht="24" customHeight="1" x14ac:dyDescent="0.15">
      <c r="A8" s="109" t="s">
        <v>341</v>
      </c>
      <c r="B8" s="666"/>
      <c r="C8" s="667"/>
      <c r="D8" s="666"/>
      <c r="E8" s="667"/>
      <c r="F8" s="666"/>
      <c r="G8" s="667"/>
      <c r="H8" s="106"/>
      <c r="I8" s="106"/>
    </row>
    <row r="9" spans="1:9" ht="24" customHeight="1" x14ac:dyDescent="0.15">
      <c r="A9" s="109" t="s">
        <v>342</v>
      </c>
      <c r="B9" s="666"/>
      <c r="C9" s="667"/>
      <c r="D9" s="666"/>
      <c r="E9" s="667"/>
      <c r="F9" s="666"/>
      <c r="G9" s="667"/>
      <c r="H9" s="106"/>
      <c r="I9" s="106"/>
    </row>
    <row r="10" spans="1:9" ht="24" customHeight="1" x14ac:dyDescent="0.15">
      <c r="A10" s="109" t="s">
        <v>343</v>
      </c>
      <c r="B10" s="666"/>
      <c r="C10" s="667"/>
      <c r="D10" s="666"/>
      <c r="E10" s="667"/>
      <c r="F10" s="666"/>
      <c r="G10" s="667"/>
      <c r="H10" s="106"/>
      <c r="I10" s="106"/>
    </row>
    <row r="11" spans="1:9" ht="24" customHeight="1" x14ac:dyDescent="0.15">
      <c r="A11" s="109" t="s">
        <v>344</v>
      </c>
      <c r="B11" s="666"/>
      <c r="C11" s="667"/>
      <c r="D11" s="666"/>
      <c r="E11" s="667"/>
      <c r="F11" s="666"/>
      <c r="G11" s="667"/>
      <c r="H11" s="106"/>
      <c r="I11" s="106"/>
    </row>
    <row r="12" spans="1:9" ht="24" customHeight="1" x14ac:dyDescent="0.15">
      <c r="A12" s="109" t="s">
        <v>345</v>
      </c>
      <c r="B12" s="666"/>
      <c r="C12" s="667"/>
      <c r="D12" s="666"/>
      <c r="E12" s="667"/>
      <c r="F12" s="666"/>
      <c r="G12" s="667"/>
      <c r="H12" s="106"/>
      <c r="I12" s="106"/>
    </row>
    <row r="13" spans="1:9" ht="24" customHeight="1" x14ac:dyDescent="0.15">
      <c r="A13" s="109" t="s">
        <v>346</v>
      </c>
      <c r="B13" s="666"/>
      <c r="C13" s="667"/>
      <c r="D13" s="666"/>
      <c r="E13" s="667"/>
      <c r="F13" s="666"/>
      <c r="G13" s="667"/>
      <c r="H13" s="106"/>
      <c r="I13" s="106"/>
    </row>
    <row r="14" spans="1:9" ht="24" customHeight="1" thickBot="1" x14ac:dyDescent="0.2">
      <c r="A14" s="110" t="s">
        <v>347</v>
      </c>
      <c r="B14" s="668"/>
      <c r="C14" s="669"/>
      <c r="D14" s="668"/>
      <c r="E14" s="669"/>
      <c r="F14" s="668"/>
      <c r="G14" s="669"/>
      <c r="H14" s="106"/>
      <c r="I14" s="106"/>
    </row>
    <row r="15" spans="1:9" hidden="1" x14ac:dyDescent="0.15">
      <c r="B15" s="111"/>
      <c r="C15" s="111"/>
    </row>
    <row r="16" spans="1:9" hidden="1" x14ac:dyDescent="0.15">
      <c r="B16" s="111"/>
      <c r="C16" s="111"/>
    </row>
    <row r="17" spans="2:3" hidden="1" x14ac:dyDescent="0.15">
      <c r="B17" s="111"/>
      <c r="C17" s="111"/>
    </row>
    <row r="18" spans="2:3" hidden="1" x14ac:dyDescent="0.15"/>
  </sheetData>
  <mergeCells count="40">
    <mergeCell ref="F10:G10"/>
    <mergeCell ref="F9:G9"/>
    <mergeCell ref="A1:G1"/>
    <mergeCell ref="B3:C3"/>
    <mergeCell ref="B4:C4"/>
    <mergeCell ref="B5:C5"/>
    <mergeCell ref="B6:C6"/>
    <mergeCell ref="B2:C2"/>
    <mergeCell ref="F2:G2"/>
    <mergeCell ref="D2:E2"/>
    <mergeCell ref="D3:E3"/>
    <mergeCell ref="D4:E4"/>
    <mergeCell ref="B11:C11"/>
    <mergeCell ref="B12:C12"/>
    <mergeCell ref="B13:C13"/>
    <mergeCell ref="B14:C14"/>
    <mergeCell ref="D5:E5"/>
    <mergeCell ref="D6:E6"/>
    <mergeCell ref="D7:E7"/>
    <mergeCell ref="D8:E8"/>
    <mergeCell ref="B7:C7"/>
    <mergeCell ref="B8:C8"/>
    <mergeCell ref="B9:C9"/>
    <mergeCell ref="B10:C10"/>
    <mergeCell ref="F13:G13"/>
    <mergeCell ref="F14:G14"/>
    <mergeCell ref="D14:E14"/>
    <mergeCell ref="D13:E13"/>
    <mergeCell ref="F3:G3"/>
    <mergeCell ref="F4:G4"/>
    <mergeCell ref="F5:G5"/>
    <mergeCell ref="F6:G6"/>
    <mergeCell ref="F7:G7"/>
    <mergeCell ref="F8:G8"/>
    <mergeCell ref="F11:G11"/>
    <mergeCell ref="D10:E10"/>
    <mergeCell ref="D11:E11"/>
    <mergeCell ref="D12:E12"/>
    <mergeCell ref="F12:G12"/>
    <mergeCell ref="D9:E9"/>
  </mergeCells>
  <phoneticPr fontId="2"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7"/>
  <sheetViews>
    <sheetView zoomScale="115" workbookViewId="0">
      <pane xSplit="1" ySplit="2" topLeftCell="B3" activePane="bottomRight" state="frozen"/>
      <selection pane="topRight" activeCell="B1" sqref="B1"/>
      <selection pane="bottomLeft" activeCell="A2" sqref="A2"/>
      <selection pane="bottomRight" activeCell="A81" sqref="A81"/>
    </sheetView>
  </sheetViews>
  <sheetFormatPr defaultColWidth="0" defaultRowHeight="12" zeroHeight="1" x14ac:dyDescent="0.15"/>
  <cols>
    <col min="1" max="1" width="28.125" style="119" customWidth="1"/>
    <col min="2" max="4" width="11.375" style="87" bestFit="1" customWidth="1"/>
    <col min="5" max="5" width="12.375" style="265" bestFit="1" customWidth="1"/>
    <col min="6" max="6" width="1" style="85" hidden="1" customWidth="1"/>
    <col min="7" max="7" width="11.5" style="79" hidden="1" customWidth="1"/>
    <col min="8" max="8" width="11.125" style="79" hidden="1" customWidth="1"/>
    <col min="9" max="9" width="11.625" style="79" hidden="1" customWidth="1"/>
    <col min="10" max="10" width="1" style="85" hidden="1" customWidth="1"/>
    <col min="11" max="11" width="11.25" style="119" hidden="1" customWidth="1"/>
    <col min="12" max="12" width="11.5" style="79" hidden="1" customWidth="1"/>
    <col min="13" max="13" width="11.125" style="268" hidden="1" customWidth="1"/>
    <col min="14" max="16384" width="0" style="79" hidden="1"/>
  </cols>
  <sheetData>
    <row r="1" spans="1:13" ht="15" customHeight="1" x14ac:dyDescent="0.15">
      <c r="A1" s="674" t="s">
        <v>403</v>
      </c>
      <c r="B1" s="679" t="s">
        <v>805</v>
      </c>
      <c r="C1" s="680"/>
      <c r="D1" s="680"/>
      <c r="E1" s="681"/>
      <c r="F1" s="78"/>
      <c r="G1" s="676" t="s">
        <v>404</v>
      </c>
      <c r="H1" s="677"/>
      <c r="I1" s="678"/>
      <c r="J1" s="78"/>
      <c r="K1" s="676" t="s">
        <v>190</v>
      </c>
      <c r="L1" s="677"/>
      <c r="M1" s="678"/>
    </row>
    <row r="2" spans="1:13" s="84" customFormat="1" ht="15" customHeight="1" thickBot="1" x14ac:dyDescent="0.2">
      <c r="A2" s="675"/>
      <c r="B2" s="300" t="s">
        <v>764</v>
      </c>
      <c r="C2" s="300" t="s">
        <v>765</v>
      </c>
      <c r="D2" s="300" t="s">
        <v>766</v>
      </c>
      <c r="E2" s="301" t="s">
        <v>767</v>
      </c>
      <c r="F2" s="81"/>
      <c r="G2" s="82">
        <v>37621</v>
      </c>
      <c r="H2" s="83">
        <v>37986</v>
      </c>
      <c r="I2" s="80">
        <v>38352</v>
      </c>
      <c r="J2" s="81"/>
      <c r="K2" s="82">
        <v>37621</v>
      </c>
      <c r="L2" s="83">
        <v>37986</v>
      </c>
      <c r="M2" s="117">
        <v>38352</v>
      </c>
    </row>
    <row r="3" spans="1:13" s="86" customFormat="1" ht="12.75" thickBot="1" x14ac:dyDescent="0.2">
      <c r="A3" s="327" t="s">
        <v>357</v>
      </c>
      <c r="B3" s="293"/>
      <c r="C3" s="293"/>
      <c r="D3" s="293"/>
      <c r="E3" s="294"/>
      <c r="F3" s="85"/>
      <c r="J3" s="85"/>
      <c r="K3" s="266"/>
      <c r="M3" s="267"/>
    </row>
    <row r="4" spans="1:13" ht="12.75" x14ac:dyDescent="0.15">
      <c r="A4" s="309" t="s">
        <v>358</v>
      </c>
      <c r="B4" s="307"/>
      <c r="C4" s="307"/>
      <c r="D4" s="307"/>
      <c r="E4" s="308"/>
    </row>
    <row r="5" spans="1:13" ht="12.75" x14ac:dyDescent="0.15">
      <c r="A5" s="258" t="s">
        <v>359</v>
      </c>
      <c r="B5" s="307"/>
      <c r="C5" s="307"/>
      <c r="D5" s="307"/>
      <c r="E5" s="308"/>
    </row>
    <row r="6" spans="1:13" ht="12.75" x14ac:dyDescent="0.15">
      <c r="A6" s="258" t="s">
        <v>406</v>
      </c>
      <c r="B6" s="307"/>
      <c r="C6" s="307"/>
      <c r="D6" s="307"/>
      <c r="E6" s="308"/>
    </row>
    <row r="7" spans="1:13" ht="12.75" x14ac:dyDescent="0.15">
      <c r="A7" s="258" t="s">
        <v>360</v>
      </c>
      <c r="B7" s="307"/>
      <c r="C7" s="307"/>
      <c r="D7" s="307"/>
      <c r="E7" s="308"/>
    </row>
    <row r="8" spans="1:13" ht="12.75" x14ac:dyDescent="0.15">
      <c r="A8" s="258" t="s">
        <v>361</v>
      </c>
      <c r="B8" s="307"/>
      <c r="C8" s="307"/>
      <c r="D8" s="307"/>
      <c r="E8" s="308"/>
    </row>
    <row r="9" spans="1:13" ht="12.75" x14ac:dyDescent="0.15">
      <c r="A9" s="258" t="s">
        <v>362</v>
      </c>
      <c r="B9" s="307"/>
      <c r="C9" s="307"/>
      <c r="D9" s="307"/>
      <c r="E9" s="308"/>
    </row>
    <row r="10" spans="1:13" ht="12.75" x14ac:dyDescent="0.15">
      <c r="A10" s="258" t="s">
        <v>363</v>
      </c>
      <c r="B10" s="307"/>
      <c r="C10" s="307"/>
      <c r="D10" s="307"/>
      <c r="E10" s="308"/>
    </row>
    <row r="11" spans="1:13" ht="12.75" x14ac:dyDescent="0.15">
      <c r="A11" s="258" t="s">
        <v>364</v>
      </c>
      <c r="B11" s="307"/>
      <c r="C11" s="307"/>
      <c r="D11" s="307"/>
      <c r="E11" s="308"/>
    </row>
    <row r="12" spans="1:13" ht="12.75" x14ac:dyDescent="0.15">
      <c r="A12" s="258" t="s">
        <v>365</v>
      </c>
      <c r="B12" s="307"/>
      <c r="C12" s="307"/>
      <c r="D12" s="307"/>
      <c r="E12" s="308"/>
    </row>
    <row r="13" spans="1:13" ht="12.75" x14ac:dyDescent="0.15">
      <c r="A13" s="258" t="s">
        <v>366</v>
      </c>
      <c r="B13" s="307"/>
      <c r="C13" s="307"/>
      <c r="D13" s="307"/>
      <c r="E13" s="308"/>
    </row>
    <row r="14" spans="1:13" ht="12.75" x14ac:dyDescent="0.15">
      <c r="A14" s="258" t="s">
        <v>407</v>
      </c>
      <c r="B14" s="307"/>
      <c r="C14" s="307"/>
      <c r="D14" s="307"/>
      <c r="E14" s="308"/>
    </row>
    <row r="15" spans="1:13" ht="12.75" x14ac:dyDescent="0.15">
      <c r="A15" s="258" t="s">
        <v>367</v>
      </c>
      <c r="B15" s="307"/>
      <c r="C15" s="307"/>
      <c r="D15" s="307"/>
      <c r="E15" s="308"/>
    </row>
    <row r="16" spans="1:13" ht="12.75" x14ac:dyDescent="0.15">
      <c r="A16" s="322" t="s">
        <v>408</v>
      </c>
      <c r="B16" s="307"/>
      <c r="C16" s="307"/>
      <c r="D16" s="307"/>
      <c r="E16" s="308"/>
    </row>
    <row r="17" spans="1:13" ht="12.75" x14ac:dyDescent="0.15">
      <c r="A17" s="322" t="s">
        <v>409</v>
      </c>
      <c r="B17" s="307"/>
      <c r="C17" s="307"/>
      <c r="D17" s="307"/>
      <c r="E17" s="308"/>
    </row>
    <row r="18" spans="1:13" ht="12.75" x14ac:dyDescent="0.15">
      <c r="A18" s="322" t="s">
        <v>410</v>
      </c>
      <c r="B18" s="307"/>
      <c r="C18" s="307"/>
      <c r="D18" s="307"/>
      <c r="E18" s="308"/>
    </row>
    <row r="19" spans="1:13" s="89" customFormat="1" ht="12.75" x14ac:dyDescent="0.15">
      <c r="A19" s="260" t="s">
        <v>411</v>
      </c>
      <c r="B19" s="278">
        <f>SUM(B5:B18)</f>
        <v>0</v>
      </c>
      <c r="C19" s="278">
        <f>SUM(C5:C18)</f>
        <v>0</v>
      </c>
      <c r="D19" s="278">
        <f>SUM(D5:D18)</f>
        <v>0</v>
      </c>
      <c r="E19" s="279">
        <f>SUM(E5:E18)</f>
        <v>0</v>
      </c>
      <c r="F19" s="85"/>
      <c r="J19" s="85"/>
      <c r="K19" s="269"/>
      <c r="M19" s="270"/>
    </row>
    <row r="20" spans="1:13" ht="12.75" x14ac:dyDescent="0.15">
      <c r="A20" s="309" t="s">
        <v>412</v>
      </c>
      <c r="B20" s="307"/>
      <c r="C20" s="307"/>
      <c r="D20" s="307"/>
      <c r="E20" s="308"/>
    </row>
    <row r="21" spans="1:13" ht="12.75" x14ac:dyDescent="0.15">
      <c r="A21" s="258" t="s">
        <v>413</v>
      </c>
      <c r="B21" s="307"/>
      <c r="C21" s="307"/>
      <c r="D21" s="307"/>
      <c r="E21" s="308"/>
    </row>
    <row r="22" spans="1:13" ht="12.75" x14ac:dyDescent="0.15">
      <c r="A22" s="258" t="s">
        <v>414</v>
      </c>
      <c r="B22" s="307"/>
      <c r="C22" s="307"/>
      <c r="D22" s="307"/>
      <c r="E22" s="308"/>
    </row>
    <row r="23" spans="1:13" ht="12.75" x14ac:dyDescent="0.15">
      <c r="A23" s="258" t="s">
        <v>415</v>
      </c>
      <c r="B23" s="307"/>
      <c r="C23" s="307"/>
      <c r="D23" s="307"/>
      <c r="E23" s="308"/>
    </row>
    <row r="24" spans="1:13" s="89" customFormat="1" ht="12.75" x14ac:dyDescent="0.15">
      <c r="A24" s="260" t="s">
        <v>416</v>
      </c>
      <c r="B24" s="278">
        <f>SUM(B21:B22)-B23</f>
        <v>0</v>
      </c>
      <c r="C24" s="278">
        <f>SUM(C21:C22)-C23</f>
        <v>0</v>
      </c>
      <c r="D24" s="278">
        <f>SUM(D21:D22)-D23</f>
        <v>0</v>
      </c>
      <c r="E24" s="279">
        <f>SUM(E21:E22)-E23</f>
        <v>0</v>
      </c>
      <c r="F24" s="85"/>
      <c r="J24" s="85"/>
      <c r="K24" s="269"/>
      <c r="M24" s="270"/>
    </row>
    <row r="25" spans="1:13" ht="12.75" x14ac:dyDescent="0.15">
      <c r="A25" s="309" t="s">
        <v>417</v>
      </c>
      <c r="B25" s="307"/>
      <c r="C25" s="307"/>
      <c r="D25" s="307"/>
      <c r="E25" s="308"/>
    </row>
    <row r="26" spans="1:13" ht="12.75" x14ac:dyDescent="0.15">
      <c r="A26" s="258" t="s">
        <v>418</v>
      </c>
      <c r="B26" s="307"/>
      <c r="C26" s="307"/>
      <c r="D26" s="307"/>
      <c r="E26" s="308"/>
    </row>
    <row r="27" spans="1:13" ht="12.75" x14ac:dyDescent="0.15">
      <c r="A27" s="258" t="s">
        <v>419</v>
      </c>
      <c r="B27" s="307"/>
      <c r="C27" s="307"/>
      <c r="D27" s="307"/>
      <c r="E27" s="308"/>
    </row>
    <row r="28" spans="1:13" ht="12.75" x14ac:dyDescent="0.15">
      <c r="A28" s="258" t="s">
        <v>420</v>
      </c>
      <c r="B28" s="307">
        <f>B26-B27</f>
        <v>0</v>
      </c>
      <c r="C28" s="307">
        <f>C26-C27</f>
        <v>0</v>
      </c>
      <c r="D28" s="307">
        <f>D26-D27</f>
        <v>0</v>
      </c>
      <c r="E28" s="308">
        <f>E26-E27</f>
        <v>0</v>
      </c>
    </row>
    <row r="29" spans="1:13" ht="12.75" x14ac:dyDescent="0.15">
      <c r="A29" s="258" t="s">
        <v>421</v>
      </c>
      <c r="B29" s="307"/>
      <c r="C29" s="307"/>
      <c r="D29" s="307"/>
      <c r="E29" s="308"/>
    </row>
    <row r="30" spans="1:13" ht="12.75" x14ac:dyDescent="0.15">
      <c r="A30" s="258" t="s">
        <v>368</v>
      </c>
      <c r="B30" s="307">
        <f>B26-B27-B29</f>
        <v>0</v>
      </c>
      <c r="C30" s="307">
        <f>C26-C27-C29</f>
        <v>0</v>
      </c>
      <c r="D30" s="307">
        <f>D26-D27-D29</f>
        <v>0</v>
      </c>
      <c r="E30" s="308">
        <f>E26-E27-E29</f>
        <v>0</v>
      </c>
    </row>
    <row r="31" spans="1:13" ht="12.75" x14ac:dyDescent="0.15">
      <c r="A31" s="258" t="s">
        <v>369</v>
      </c>
      <c r="B31" s="307"/>
      <c r="C31" s="307"/>
      <c r="D31" s="307"/>
      <c r="E31" s="308"/>
    </row>
    <row r="32" spans="1:13" ht="12.75" x14ac:dyDescent="0.15">
      <c r="A32" s="258" t="s">
        <v>370</v>
      </c>
      <c r="B32" s="307"/>
      <c r="C32" s="307"/>
      <c r="D32" s="307"/>
      <c r="E32" s="308"/>
    </row>
    <row r="33" spans="1:13" ht="12.75" x14ac:dyDescent="0.15">
      <c r="A33" s="258" t="s">
        <v>371</v>
      </c>
      <c r="B33" s="307"/>
      <c r="C33" s="307"/>
      <c r="D33" s="307"/>
      <c r="E33" s="308"/>
    </row>
    <row r="34" spans="1:13" s="89" customFormat="1" ht="12.75" x14ac:dyDescent="0.15">
      <c r="A34" s="260" t="s">
        <v>422</v>
      </c>
      <c r="B34" s="278">
        <f>B30+B31+B32-B33</f>
        <v>0</v>
      </c>
      <c r="C34" s="278">
        <f>C30+C31+C32-C33</f>
        <v>0</v>
      </c>
      <c r="D34" s="278">
        <f>D30+D31+D32-D33</f>
        <v>0</v>
      </c>
      <c r="E34" s="279">
        <f>E30+E31+E32-E33</f>
        <v>0</v>
      </c>
      <c r="F34" s="85"/>
      <c r="J34" s="85"/>
      <c r="K34" s="269"/>
      <c r="M34" s="270"/>
    </row>
    <row r="35" spans="1:13" ht="12.75" x14ac:dyDescent="0.15">
      <c r="A35" s="309" t="s">
        <v>423</v>
      </c>
      <c r="B35" s="307"/>
      <c r="C35" s="307"/>
      <c r="D35" s="307"/>
      <c r="E35" s="308"/>
    </row>
    <row r="36" spans="1:13" ht="12.75" x14ac:dyDescent="0.15">
      <c r="A36" s="258" t="s">
        <v>372</v>
      </c>
      <c r="B36" s="307"/>
      <c r="C36" s="307"/>
      <c r="D36" s="307"/>
      <c r="E36" s="308"/>
    </row>
    <row r="37" spans="1:13" ht="12.75" x14ac:dyDescent="0.15">
      <c r="A37" s="258" t="s">
        <v>373</v>
      </c>
      <c r="B37" s="307"/>
      <c r="C37" s="307"/>
      <c r="D37" s="307"/>
      <c r="E37" s="308"/>
    </row>
    <row r="38" spans="1:13" ht="12.75" x14ac:dyDescent="0.15">
      <c r="A38" s="258" t="s">
        <v>374</v>
      </c>
      <c r="B38" s="307"/>
      <c r="C38" s="307"/>
      <c r="D38" s="307"/>
      <c r="E38" s="308"/>
    </row>
    <row r="39" spans="1:13" ht="12.75" x14ac:dyDescent="0.15">
      <c r="A39" s="258" t="s">
        <v>375</v>
      </c>
      <c r="B39" s="307"/>
      <c r="C39" s="307"/>
      <c r="D39" s="307"/>
      <c r="E39" s="308"/>
    </row>
    <row r="40" spans="1:13" s="88" customFormat="1" ht="12.75" x14ac:dyDescent="0.15">
      <c r="A40" s="260" t="s">
        <v>424</v>
      </c>
      <c r="B40" s="278">
        <f>SUM(B36:B39)</f>
        <v>0</v>
      </c>
      <c r="C40" s="278">
        <f>SUM(C36:C39)</f>
        <v>0</v>
      </c>
      <c r="D40" s="278">
        <f>SUM(D36:D39)</f>
        <v>0</v>
      </c>
      <c r="E40" s="279">
        <f>SUM(E36:E39)</f>
        <v>0</v>
      </c>
      <c r="F40" s="323"/>
      <c r="J40" s="323"/>
      <c r="K40" s="260"/>
      <c r="M40" s="324"/>
    </row>
    <row r="41" spans="1:13" ht="12.75" x14ac:dyDescent="0.15">
      <c r="A41" s="258" t="s">
        <v>762</v>
      </c>
      <c r="B41" s="307"/>
      <c r="C41" s="307"/>
      <c r="D41" s="307"/>
      <c r="E41" s="308"/>
    </row>
    <row r="42" spans="1:13" s="89" customFormat="1" ht="13.5" thickBot="1" x14ac:dyDescent="0.2">
      <c r="A42" s="260" t="s">
        <v>763</v>
      </c>
      <c r="B42" s="217"/>
      <c r="C42" s="217"/>
      <c r="D42" s="217"/>
      <c r="E42" s="261"/>
      <c r="F42" s="85"/>
      <c r="J42" s="85"/>
      <c r="K42" s="269"/>
      <c r="M42" s="270"/>
    </row>
    <row r="43" spans="1:13" s="86" customFormat="1" ht="13.5" thickBot="1" x14ac:dyDescent="0.2">
      <c r="A43" s="292" t="s">
        <v>425</v>
      </c>
      <c r="B43" s="328">
        <f>B40+B34+B24+B19</f>
        <v>0</v>
      </c>
      <c r="C43" s="328">
        <f>C40+C34+C24+C19</f>
        <v>0</v>
      </c>
      <c r="D43" s="328">
        <f>D40+D34+D24+D19</f>
        <v>0</v>
      </c>
      <c r="E43" s="329">
        <f>E40+E34+E24+E19</f>
        <v>0</v>
      </c>
      <c r="F43" s="85"/>
      <c r="J43" s="85"/>
      <c r="K43" s="266"/>
      <c r="M43" s="267"/>
    </row>
    <row r="44" spans="1:13" s="86" customFormat="1" ht="13.5" thickBot="1" x14ac:dyDescent="0.2">
      <c r="A44" s="327" t="s">
        <v>426</v>
      </c>
      <c r="B44" s="330"/>
      <c r="C44" s="330"/>
      <c r="D44" s="330"/>
      <c r="E44" s="331"/>
      <c r="F44" s="85"/>
      <c r="J44" s="85"/>
      <c r="K44" s="266"/>
      <c r="M44" s="267"/>
    </row>
    <row r="45" spans="1:13" ht="12.75" x14ac:dyDescent="0.15">
      <c r="A45" s="309" t="s">
        <v>376</v>
      </c>
      <c r="B45" s="307"/>
      <c r="C45" s="307"/>
      <c r="D45" s="307"/>
      <c r="E45" s="308"/>
    </row>
    <row r="46" spans="1:13" ht="12.75" x14ac:dyDescent="0.15">
      <c r="A46" s="258" t="s">
        <v>377</v>
      </c>
      <c r="B46" s="307"/>
      <c r="C46" s="307"/>
      <c r="D46" s="307"/>
      <c r="E46" s="308"/>
    </row>
    <row r="47" spans="1:13" ht="12.75" x14ac:dyDescent="0.15">
      <c r="A47" s="258" t="s">
        <v>378</v>
      </c>
      <c r="B47" s="307"/>
      <c r="C47" s="307"/>
      <c r="D47" s="307"/>
      <c r="E47" s="308"/>
    </row>
    <row r="48" spans="1:13" ht="12.75" x14ac:dyDescent="0.15">
      <c r="A48" s="258" t="s">
        <v>379</v>
      </c>
      <c r="B48" s="307"/>
      <c r="C48" s="307"/>
      <c r="D48" s="307"/>
      <c r="E48" s="308"/>
    </row>
    <row r="49" spans="1:13" ht="12.75" x14ac:dyDescent="0.15">
      <c r="A49" s="258" t="s">
        <v>380</v>
      </c>
      <c r="B49" s="307"/>
      <c r="C49" s="307"/>
      <c r="D49" s="307"/>
      <c r="E49" s="308"/>
    </row>
    <row r="50" spans="1:13" ht="12.75" x14ac:dyDescent="0.15">
      <c r="A50" s="258" t="s">
        <v>381</v>
      </c>
      <c r="B50" s="307"/>
      <c r="C50" s="307"/>
      <c r="D50" s="307"/>
      <c r="E50" s="308"/>
    </row>
    <row r="51" spans="1:13" ht="12.75" x14ac:dyDescent="0.15">
      <c r="A51" s="258" t="s">
        <v>382</v>
      </c>
      <c r="B51" s="307"/>
      <c r="C51" s="307"/>
      <c r="D51" s="307"/>
      <c r="E51" s="308"/>
    </row>
    <row r="52" spans="1:13" ht="12.75" x14ac:dyDescent="0.15">
      <c r="A52" s="258" t="s">
        <v>383</v>
      </c>
      <c r="B52" s="307"/>
      <c r="C52" s="307"/>
      <c r="D52" s="307"/>
      <c r="E52" s="308"/>
    </row>
    <row r="53" spans="1:13" ht="12.75" x14ac:dyDescent="0.15">
      <c r="A53" s="258" t="s">
        <v>384</v>
      </c>
      <c r="B53" s="307"/>
      <c r="C53" s="307"/>
      <c r="D53" s="307"/>
      <c r="E53" s="308"/>
    </row>
    <row r="54" spans="1:13" ht="12.75" x14ac:dyDescent="0.15">
      <c r="A54" s="258" t="s">
        <v>385</v>
      </c>
      <c r="B54" s="307"/>
      <c r="C54" s="307"/>
      <c r="D54" s="307"/>
      <c r="E54" s="308"/>
    </row>
    <row r="55" spans="1:13" ht="12.75" x14ac:dyDescent="0.15">
      <c r="A55" s="258" t="s">
        <v>386</v>
      </c>
      <c r="B55" s="307"/>
      <c r="C55" s="307"/>
      <c r="D55" s="307"/>
      <c r="E55" s="308"/>
    </row>
    <row r="56" spans="1:13" ht="12.75" x14ac:dyDescent="0.15">
      <c r="A56" s="258" t="s">
        <v>387</v>
      </c>
      <c r="B56" s="307"/>
      <c r="C56" s="307"/>
      <c r="D56" s="307"/>
      <c r="E56" s="308"/>
    </row>
    <row r="57" spans="1:13" ht="12.75" x14ac:dyDescent="0.15">
      <c r="A57" s="258" t="s">
        <v>388</v>
      </c>
      <c r="B57" s="307"/>
      <c r="C57" s="307"/>
      <c r="D57" s="307"/>
      <c r="E57" s="308"/>
    </row>
    <row r="58" spans="1:13" ht="12.75" x14ac:dyDescent="0.15">
      <c r="A58" s="258" t="s">
        <v>427</v>
      </c>
      <c r="B58" s="307"/>
      <c r="C58" s="307"/>
      <c r="D58" s="307"/>
      <c r="E58" s="308"/>
    </row>
    <row r="59" spans="1:13" ht="12.75" x14ac:dyDescent="0.15">
      <c r="A59" s="258" t="s">
        <v>389</v>
      </c>
      <c r="B59" s="307"/>
      <c r="C59" s="307"/>
      <c r="D59" s="307"/>
      <c r="E59" s="308"/>
    </row>
    <row r="60" spans="1:13" ht="12.75" x14ac:dyDescent="0.15">
      <c r="A60" s="258" t="s">
        <v>390</v>
      </c>
      <c r="B60" s="307"/>
      <c r="C60" s="307"/>
      <c r="D60" s="307"/>
      <c r="E60" s="308"/>
    </row>
    <row r="61" spans="1:13" s="90" customFormat="1" ht="12.75" x14ac:dyDescent="0.15">
      <c r="A61" s="262" t="s">
        <v>428</v>
      </c>
      <c r="B61" s="325">
        <f>SUM(B46:B60)</f>
        <v>0</v>
      </c>
      <c r="C61" s="325">
        <f>SUM(C46:C60)</f>
        <v>0</v>
      </c>
      <c r="D61" s="325">
        <f>SUM(D46:D60)</f>
        <v>0</v>
      </c>
      <c r="E61" s="326">
        <f>SUM(E46:E60)</f>
        <v>0</v>
      </c>
      <c r="F61" s="85"/>
      <c r="J61" s="85"/>
      <c r="K61" s="271"/>
      <c r="M61" s="272"/>
    </row>
    <row r="62" spans="1:13" ht="12.75" x14ac:dyDescent="0.15">
      <c r="A62" s="309" t="s">
        <v>429</v>
      </c>
      <c r="B62" s="307"/>
      <c r="C62" s="307"/>
      <c r="D62" s="307"/>
      <c r="E62" s="308"/>
    </row>
    <row r="63" spans="1:13" ht="12.75" x14ac:dyDescent="0.15">
      <c r="A63" s="258" t="s">
        <v>391</v>
      </c>
      <c r="B63" s="307"/>
      <c r="C63" s="307"/>
      <c r="D63" s="307"/>
      <c r="E63" s="308"/>
    </row>
    <row r="64" spans="1:13" ht="12.75" x14ac:dyDescent="0.15">
      <c r="A64" s="258" t="s">
        <v>392</v>
      </c>
      <c r="B64" s="307"/>
      <c r="C64" s="307"/>
      <c r="D64" s="307"/>
      <c r="E64" s="308"/>
    </row>
    <row r="65" spans="1:13" ht="12.75" x14ac:dyDescent="0.15">
      <c r="A65" s="258" t="s">
        <v>393</v>
      </c>
      <c r="B65" s="307"/>
      <c r="C65" s="307"/>
      <c r="D65" s="307"/>
      <c r="E65" s="308"/>
    </row>
    <row r="66" spans="1:13" ht="12.75" x14ac:dyDescent="0.15">
      <c r="A66" s="258" t="s">
        <v>394</v>
      </c>
      <c r="B66" s="307"/>
      <c r="C66" s="307"/>
      <c r="D66" s="307"/>
      <c r="E66" s="308"/>
    </row>
    <row r="67" spans="1:13" ht="12.75" x14ac:dyDescent="0.15">
      <c r="A67" s="258" t="s">
        <v>395</v>
      </c>
      <c r="B67" s="307"/>
      <c r="C67" s="307"/>
      <c r="D67" s="307"/>
      <c r="E67" s="308"/>
    </row>
    <row r="68" spans="1:13" s="90" customFormat="1" ht="12.75" x14ac:dyDescent="0.15">
      <c r="A68" s="262" t="s">
        <v>430</v>
      </c>
      <c r="B68" s="325">
        <f>SUM(B63:B67)</f>
        <v>0</v>
      </c>
      <c r="C68" s="325">
        <f>SUM(C63:C67)</f>
        <v>0</v>
      </c>
      <c r="D68" s="325">
        <f>SUM(D63:D67)</f>
        <v>0</v>
      </c>
      <c r="E68" s="326">
        <f>SUM(E63:E67)</f>
        <v>0</v>
      </c>
      <c r="F68" s="85"/>
      <c r="J68" s="85"/>
      <c r="K68" s="271"/>
      <c r="M68" s="272"/>
    </row>
    <row r="69" spans="1:13" ht="12.75" x14ac:dyDescent="0.15">
      <c r="A69" s="258" t="s">
        <v>396</v>
      </c>
      <c r="B69" s="307"/>
      <c r="C69" s="307"/>
      <c r="D69" s="307"/>
      <c r="E69" s="308"/>
    </row>
    <row r="70" spans="1:13" ht="13.5" thickBot="1" x14ac:dyDescent="0.2">
      <c r="A70" s="258" t="s">
        <v>397</v>
      </c>
      <c r="B70" s="307"/>
      <c r="C70" s="307"/>
      <c r="D70" s="307"/>
      <c r="E70" s="308"/>
    </row>
    <row r="71" spans="1:13" s="90" customFormat="1" ht="13.5" thickBot="1" x14ac:dyDescent="0.2">
      <c r="A71" s="332" t="s">
        <v>431</v>
      </c>
      <c r="B71" s="335">
        <f>B61+B68</f>
        <v>0</v>
      </c>
      <c r="C71" s="335">
        <f>C61+C68</f>
        <v>0</v>
      </c>
      <c r="D71" s="335">
        <f>D61+D68</f>
        <v>0</v>
      </c>
      <c r="E71" s="336">
        <f>E61+E68</f>
        <v>0</v>
      </c>
      <c r="F71" s="85"/>
      <c r="J71" s="85"/>
      <c r="K71" s="271"/>
      <c r="M71" s="272"/>
    </row>
    <row r="72" spans="1:13" s="90" customFormat="1" ht="12.75" x14ac:dyDescent="0.15">
      <c r="A72" s="262" t="s">
        <v>432</v>
      </c>
      <c r="B72" s="218"/>
      <c r="C72" s="218"/>
      <c r="D72" s="218"/>
      <c r="E72" s="263"/>
      <c r="F72" s="85"/>
      <c r="J72" s="85"/>
      <c r="K72" s="271"/>
      <c r="M72" s="272"/>
    </row>
    <row r="73" spans="1:13" ht="12.75" x14ac:dyDescent="0.15">
      <c r="A73" s="262" t="s">
        <v>433</v>
      </c>
      <c r="B73" s="218"/>
      <c r="C73" s="218"/>
      <c r="D73" s="218"/>
      <c r="E73" s="263"/>
    </row>
    <row r="74" spans="1:13" ht="12.75" x14ac:dyDescent="0.15">
      <c r="A74" s="258" t="s">
        <v>434</v>
      </c>
      <c r="B74" s="307"/>
      <c r="C74" s="307"/>
      <c r="D74" s="307"/>
      <c r="E74" s="308"/>
    </row>
    <row r="75" spans="1:13" ht="12.75" x14ac:dyDescent="0.15">
      <c r="A75" s="258" t="s">
        <v>435</v>
      </c>
      <c r="B75" s="307"/>
      <c r="C75" s="307"/>
      <c r="D75" s="307"/>
      <c r="E75" s="308"/>
    </row>
    <row r="76" spans="1:13" ht="12.75" x14ac:dyDescent="0.15">
      <c r="A76" s="258" t="s">
        <v>436</v>
      </c>
      <c r="B76" s="307"/>
      <c r="C76" s="307"/>
      <c r="D76" s="307"/>
      <c r="E76" s="308"/>
    </row>
    <row r="77" spans="1:13" ht="12.75" x14ac:dyDescent="0.15">
      <c r="A77" s="258" t="s">
        <v>398</v>
      </c>
      <c r="B77" s="307"/>
      <c r="C77" s="307"/>
      <c r="D77" s="307"/>
      <c r="E77" s="308"/>
    </row>
    <row r="78" spans="1:13" ht="12.75" x14ac:dyDescent="0.15">
      <c r="A78" s="258" t="s">
        <v>399</v>
      </c>
      <c r="B78" s="307"/>
      <c r="C78" s="307"/>
      <c r="D78" s="307"/>
      <c r="E78" s="308"/>
    </row>
    <row r="79" spans="1:13" ht="12.75" x14ac:dyDescent="0.15">
      <c r="A79" s="258" t="s">
        <v>437</v>
      </c>
      <c r="B79" s="307"/>
      <c r="C79" s="307"/>
      <c r="D79" s="307"/>
      <c r="E79" s="308"/>
    </row>
    <row r="80" spans="1:13" ht="12.75" x14ac:dyDescent="0.15">
      <c r="A80" s="258" t="s">
        <v>438</v>
      </c>
      <c r="B80" s="307"/>
      <c r="C80" s="307"/>
      <c r="D80" s="307"/>
      <c r="E80" s="308"/>
    </row>
    <row r="81" spans="1:13" ht="12.75" x14ac:dyDescent="0.15">
      <c r="A81" s="258" t="s">
        <v>439</v>
      </c>
      <c r="B81" s="307"/>
      <c r="C81" s="307"/>
      <c r="D81" s="307"/>
      <c r="E81" s="308"/>
    </row>
    <row r="82" spans="1:13" ht="12.75" x14ac:dyDescent="0.15">
      <c r="A82" s="258" t="s">
        <v>440</v>
      </c>
      <c r="B82" s="307"/>
      <c r="C82" s="307"/>
      <c r="D82" s="307"/>
      <c r="E82" s="308"/>
    </row>
    <row r="83" spans="1:13" ht="12.75" x14ac:dyDescent="0.15">
      <c r="A83" s="258" t="s">
        <v>441</v>
      </c>
      <c r="B83" s="307"/>
      <c r="C83" s="307"/>
      <c r="D83" s="307"/>
      <c r="E83" s="308"/>
    </row>
    <row r="84" spans="1:13" ht="12.75" x14ac:dyDescent="0.15">
      <c r="A84" s="258" t="s">
        <v>442</v>
      </c>
      <c r="B84" s="307"/>
      <c r="C84" s="307"/>
      <c r="D84" s="307"/>
      <c r="E84" s="308"/>
    </row>
    <row r="85" spans="1:13" ht="12.75" x14ac:dyDescent="0.15">
      <c r="A85" s="258" t="s">
        <v>400</v>
      </c>
      <c r="B85" s="307"/>
      <c r="C85" s="307"/>
      <c r="D85" s="307"/>
      <c r="E85" s="308"/>
    </row>
    <row r="86" spans="1:13" ht="12.75" x14ac:dyDescent="0.15">
      <c r="A86" s="258" t="s">
        <v>401</v>
      </c>
      <c r="B86" s="307"/>
      <c r="C86" s="307"/>
      <c r="D86" s="307"/>
      <c r="E86" s="308"/>
    </row>
    <row r="87" spans="1:13" ht="13.5" thickBot="1" x14ac:dyDescent="0.2">
      <c r="A87" s="258" t="s">
        <v>402</v>
      </c>
      <c r="B87" s="307"/>
      <c r="C87" s="307"/>
      <c r="D87" s="307"/>
      <c r="E87" s="308"/>
    </row>
    <row r="88" spans="1:13" s="90" customFormat="1" ht="13.5" thickBot="1" x14ac:dyDescent="0.2">
      <c r="A88" s="332" t="s">
        <v>443</v>
      </c>
      <c r="B88" s="333">
        <f>B76+B77+B85+B78+B72+B86+B87</f>
        <v>0</v>
      </c>
      <c r="C88" s="333">
        <f>C76+C77+C85+C78+C72+C86+C87</f>
        <v>0</v>
      </c>
      <c r="D88" s="333">
        <f>D76+D77+D85+D78+D72+D86+D87</f>
        <v>0</v>
      </c>
      <c r="E88" s="334">
        <f>E76+E77+E85+E78+E72+E86+E87</f>
        <v>0</v>
      </c>
      <c r="F88" s="85"/>
      <c r="J88" s="85"/>
      <c r="K88" s="271"/>
      <c r="M88" s="272"/>
    </row>
    <row r="89" spans="1:13" s="86" customFormat="1" ht="13.5" thickBot="1" x14ac:dyDescent="0.2">
      <c r="A89" s="292" t="s">
        <v>444</v>
      </c>
      <c r="B89" s="330">
        <f>B71+B88</f>
        <v>0</v>
      </c>
      <c r="C89" s="330">
        <f>C71+C88</f>
        <v>0</v>
      </c>
      <c r="D89" s="330">
        <f>D71+D88</f>
        <v>0</v>
      </c>
      <c r="E89" s="331">
        <f>E71+E88</f>
        <v>0</v>
      </c>
      <c r="F89" s="85"/>
      <c r="J89" s="85"/>
      <c r="K89" s="266"/>
      <c r="M89" s="267"/>
    </row>
    <row r="90" spans="1:13" hidden="1" x14ac:dyDescent="0.15">
      <c r="C90" s="92"/>
      <c r="D90" s="92"/>
      <c r="E90" s="264"/>
    </row>
    <row r="91" spans="1:13" hidden="1" x14ac:dyDescent="0.15">
      <c r="C91" s="92"/>
      <c r="D91" s="92"/>
      <c r="E91" s="264"/>
    </row>
    <row r="92" spans="1:13" hidden="1" x14ac:dyDescent="0.15">
      <c r="C92" s="92"/>
      <c r="D92" s="92"/>
      <c r="E92" s="264"/>
    </row>
    <row r="93" spans="1:13" hidden="1" x14ac:dyDescent="0.15">
      <c r="C93" s="92"/>
      <c r="D93" s="92"/>
      <c r="E93" s="264"/>
    </row>
    <row r="94" spans="1:13" hidden="1" x14ac:dyDescent="0.15">
      <c r="C94" s="92"/>
      <c r="D94" s="92"/>
      <c r="E94" s="264"/>
    </row>
    <row r="95" spans="1:13" hidden="1" x14ac:dyDescent="0.15">
      <c r="C95" s="92"/>
      <c r="D95" s="92"/>
      <c r="E95" s="264"/>
    </row>
    <row r="96" spans="1:13" hidden="1" x14ac:dyDescent="0.15"/>
    <row r="97" hidden="1" x14ac:dyDescent="0.15"/>
  </sheetData>
  <mergeCells count="4">
    <mergeCell ref="A1:A2"/>
    <mergeCell ref="G1:I1"/>
    <mergeCell ref="K1:M1"/>
    <mergeCell ref="B1:E1"/>
  </mergeCells>
  <phoneticPr fontId="2" type="noConversion"/>
  <pageMargins left="0.75" right="0.75" top="1" bottom="1" header="0.5" footer="0.5"/>
  <pageSetup paperSize="9" orientation="portrait" verticalDpi="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7"/>
  <sheetViews>
    <sheetView zoomScale="115" workbookViewId="0">
      <pane xSplit="1" ySplit="2" topLeftCell="B3" activePane="bottomRight" state="frozen"/>
      <selection pane="topRight" activeCell="B1" sqref="B1"/>
      <selection pane="bottomLeft" activeCell="A2" sqref="A2"/>
      <selection pane="bottomRight" activeCell="C28" sqref="C28"/>
    </sheetView>
  </sheetViews>
  <sheetFormatPr defaultColWidth="0" defaultRowHeight="12" zeroHeight="1" x14ac:dyDescent="0.15"/>
  <cols>
    <col min="1" max="1" width="30.625" style="79" customWidth="1"/>
    <col min="2" max="2" width="11.25" style="87" customWidth="1"/>
    <col min="3" max="3" width="11.625" style="87" customWidth="1"/>
    <col min="4" max="5" width="12.5" style="87" customWidth="1"/>
    <col min="6" max="6" width="1.25" style="85" hidden="1" customWidth="1"/>
    <col min="7" max="7" width="11.25" style="79" hidden="1" customWidth="1"/>
    <col min="8" max="8" width="11.125" style="79" hidden="1" customWidth="1"/>
    <col min="9" max="9" width="11.625" style="79" hidden="1" customWidth="1"/>
    <col min="10" max="10" width="1" style="85" hidden="1" customWidth="1"/>
    <col min="11" max="11" width="11.25" style="87" hidden="1" customWidth="1"/>
    <col min="12" max="12" width="11.5" style="87" hidden="1" customWidth="1"/>
    <col min="13" max="13" width="11.375" style="87" hidden="1" customWidth="1"/>
    <col min="14" max="14" width="1" style="85" hidden="1" customWidth="1"/>
    <col min="15" max="15" width="11.25" style="79" hidden="1" customWidth="1"/>
    <col min="16" max="16" width="11.5" style="79" hidden="1" customWidth="1"/>
    <col min="17" max="17" width="11.125" style="79" hidden="1" customWidth="1"/>
    <col min="18" max="18" width="1" style="85" hidden="1" customWidth="1"/>
    <col min="19" max="16384" width="0" style="79" hidden="1"/>
  </cols>
  <sheetData>
    <row r="1" spans="1:18" ht="15" customHeight="1" thickBot="1" x14ac:dyDescent="0.2">
      <c r="A1" s="674" t="s">
        <v>455</v>
      </c>
      <c r="B1" s="679" t="s">
        <v>805</v>
      </c>
      <c r="C1" s="680"/>
      <c r="D1" s="680"/>
      <c r="E1" s="681"/>
      <c r="F1" s="78"/>
      <c r="G1" s="682" t="s">
        <v>404</v>
      </c>
      <c r="H1" s="683"/>
      <c r="I1" s="684"/>
      <c r="J1" s="78"/>
      <c r="K1" s="682" t="s">
        <v>190</v>
      </c>
      <c r="L1" s="683"/>
      <c r="M1" s="684"/>
      <c r="N1" s="78"/>
      <c r="O1" s="682" t="s">
        <v>405</v>
      </c>
      <c r="P1" s="683"/>
      <c r="Q1" s="684"/>
      <c r="R1" s="78"/>
    </row>
    <row r="2" spans="1:18" s="87" customFormat="1" ht="12.75" thickBot="1" x14ac:dyDescent="0.2">
      <c r="A2" s="675"/>
      <c r="B2" s="300" t="str">
        <f>资产负债表!B2</f>
        <v>2011年度</v>
      </c>
      <c r="C2" s="300" t="str">
        <f>资产负债表!C2</f>
        <v>2010年度</v>
      </c>
      <c r="D2" s="300" t="str">
        <f>资产负债表!D2</f>
        <v>2009年度</v>
      </c>
      <c r="E2" s="301" t="str">
        <f>资产负债表!E2</f>
        <v>2008年度</v>
      </c>
      <c r="F2" s="93"/>
      <c r="G2" s="94">
        <v>37621</v>
      </c>
      <c r="H2" s="80">
        <v>37986</v>
      </c>
      <c r="I2" s="80">
        <v>38352</v>
      </c>
      <c r="J2" s="93"/>
      <c r="K2" s="94">
        <v>37621</v>
      </c>
      <c r="L2" s="80">
        <v>37986</v>
      </c>
      <c r="M2" s="80">
        <v>38352</v>
      </c>
      <c r="N2" s="93"/>
      <c r="O2" s="94">
        <v>37621</v>
      </c>
      <c r="P2" s="80">
        <v>37986</v>
      </c>
      <c r="Q2" s="80">
        <v>38352</v>
      </c>
      <c r="R2" s="93"/>
    </row>
    <row r="3" spans="1:18" ht="12.75" x14ac:dyDescent="0.15">
      <c r="A3" s="118" t="s">
        <v>445</v>
      </c>
      <c r="B3" s="278"/>
      <c r="C3" s="278"/>
      <c r="D3" s="278"/>
      <c r="E3" s="279"/>
    </row>
    <row r="4" spans="1:18" ht="12.75" x14ac:dyDescent="0.15">
      <c r="A4" s="258" t="s">
        <v>456</v>
      </c>
      <c r="B4" s="307"/>
      <c r="C4" s="307"/>
      <c r="D4" s="307"/>
      <c r="E4" s="308"/>
    </row>
    <row r="5" spans="1:18" ht="12.75" x14ac:dyDescent="0.15">
      <c r="A5" s="259" t="s">
        <v>457</v>
      </c>
      <c r="B5" s="307"/>
      <c r="C5" s="307"/>
      <c r="D5" s="307"/>
      <c r="E5" s="308"/>
    </row>
    <row r="6" spans="1:18" ht="12.75" x14ac:dyDescent="0.15">
      <c r="A6" s="118" t="s">
        <v>446</v>
      </c>
      <c r="B6" s="278">
        <f>B3-B4-B5</f>
        <v>0</v>
      </c>
      <c r="C6" s="278">
        <f>C3-C4-C5</f>
        <v>0</v>
      </c>
      <c r="D6" s="278">
        <f>D3-D4-D5</f>
        <v>0</v>
      </c>
      <c r="E6" s="279">
        <f>E3-E4-E5</f>
        <v>0</v>
      </c>
    </row>
    <row r="7" spans="1:18" ht="12.75" x14ac:dyDescent="0.15">
      <c r="A7" s="258" t="s">
        <v>458</v>
      </c>
      <c r="B7" s="307"/>
      <c r="C7" s="307"/>
      <c r="D7" s="307"/>
      <c r="E7" s="308"/>
    </row>
    <row r="8" spans="1:18" ht="12.75" x14ac:dyDescent="0.15">
      <c r="A8" s="258" t="s">
        <v>459</v>
      </c>
      <c r="B8" s="307"/>
      <c r="C8" s="307"/>
      <c r="D8" s="307"/>
      <c r="E8" s="308"/>
    </row>
    <row r="9" spans="1:18" ht="12.75" x14ac:dyDescent="0.15">
      <c r="A9" s="258" t="s">
        <v>460</v>
      </c>
      <c r="B9" s="307"/>
      <c r="C9" s="307"/>
      <c r="D9" s="307"/>
      <c r="E9" s="308"/>
    </row>
    <row r="10" spans="1:18" ht="12.75" x14ac:dyDescent="0.15">
      <c r="A10" s="258" t="s">
        <v>461</v>
      </c>
      <c r="B10" s="307"/>
      <c r="C10" s="307"/>
      <c r="D10" s="307"/>
      <c r="E10" s="308"/>
    </row>
    <row r="11" spans="1:18" ht="12.75" x14ac:dyDescent="0.15">
      <c r="A11" s="118" t="s">
        <v>447</v>
      </c>
      <c r="B11" s="278">
        <f>B6+B7-B8-B9-B10</f>
        <v>0</v>
      </c>
      <c r="C11" s="278">
        <f>C6+C7-C8-C9-C10</f>
        <v>0</v>
      </c>
      <c r="D11" s="278">
        <f>D6+D7-D8-D9-D10</f>
        <v>0</v>
      </c>
      <c r="E11" s="279">
        <f>E6+E7-E8-E9-E10</f>
        <v>0</v>
      </c>
    </row>
    <row r="12" spans="1:18" ht="12.75" x14ac:dyDescent="0.15">
      <c r="A12" s="258" t="s">
        <v>462</v>
      </c>
      <c r="B12" s="307"/>
      <c r="C12" s="307"/>
      <c r="D12" s="307"/>
      <c r="E12" s="308"/>
    </row>
    <row r="13" spans="1:18" ht="12.75" x14ac:dyDescent="0.15">
      <c r="A13" s="258" t="s">
        <v>463</v>
      </c>
      <c r="B13" s="307"/>
      <c r="C13" s="307"/>
      <c r="D13" s="307"/>
      <c r="E13" s="308"/>
    </row>
    <row r="14" spans="1:18" ht="12.75" x14ac:dyDescent="0.15">
      <c r="A14" s="258" t="s">
        <v>464</v>
      </c>
      <c r="B14" s="307"/>
      <c r="C14" s="307"/>
      <c r="D14" s="307"/>
      <c r="E14" s="308"/>
    </row>
    <row r="15" spans="1:18" ht="12.75" x14ac:dyDescent="0.15">
      <c r="A15" s="258" t="s">
        <v>465</v>
      </c>
      <c r="B15" s="307"/>
      <c r="C15" s="307"/>
      <c r="D15" s="307"/>
      <c r="E15" s="308"/>
    </row>
    <row r="16" spans="1:18" ht="12.75" x14ac:dyDescent="0.15">
      <c r="A16" s="118" t="s">
        <v>448</v>
      </c>
      <c r="B16" s="278">
        <f>B11+B12+B13+B14+-B15</f>
        <v>0</v>
      </c>
      <c r="C16" s="278">
        <f>C11+C12+C13+C14+-C15</f>
        <v>0</v>
      </c>
      <c r="D16" s="278">
        <f>D11+D12+D13+D14+-D15</f>
        <v>0</v>
      </c>
      <c r="E16" s="279">
        <f>E11+E12+E13+E14+-E15</f>
        <v>0</v>
      </c>
    </row>
    <row r="17" spans="1:18" ht="12.75" x14ac:dyDescent="0.15">
      <c r="A17" s="258" t="s">
        <v>466</v>
      </c>
      <c r="B17" s="307"/>
      <c r="C17" s="307"/>
      <c r="D17" s="307"/>
      <c r="E17" s="308"/>
    </row>
    <row r="18" spans="1:18" ht="12.75" x14ac:dyDescent="0.15">
      <c r="A18" s="258" t="s">
        <v>449</v>
      </c>
      <c r="B18" s="307"/>
      <c r="C18" s="307"/>
      <c r="D18" s="307"/>
      <c r="E18" s="308"/>
    </row>
    <row r="19" spans="1:18" ht="12.75" x14ac:dyDescent="0.15">
      <c r="A19" s="258" t="s">
        <v>467</v>
      </c>
      <c r="B19" s="307"/>
      <c r="C19" s="307"/>
      <c r="D19" s="307"/>
      <c r="E19" s="308"/>
    </row>
    <row r="20" spans="1:18" ht="13.5" thickBot="1" x14ac:dyDescent="0.2">
      <c r="A20" s="258" t="s">
        <v>450</v>
      </c>
      <c r="B20" s="307"/>
      <c r="C20" s="307"/>
      <c r="D20" s="307"/>
      <c r="E20" s="308"/>
    </row>
    <row r="21" spans="1:18" s="95" customFormat="1" ht="13.5" thickBot="1" x14ac:dyDescent="0.2">
      <c r="A21" s="273" t="s">
        <v>451</v>
      </c>
      <c r="B21" s="276">
        <f>B16-B17-B18-B19+B20</f>
        <v>0</v>
      </c>
      <c r="C21" s="276">
        <f>C16-C17-C18-C19+C20</f>
        <v>0</v>
      </c>
      <c r="D21" s="276">
        <f>D16-D17-D18-D19+D20</f>
        <v>0</v>
      </c>
      <c r="E21" s="277">
        <f>E16-E17-E18-E19+E20</f>
        <v>0</v>
      </c>
      <c r="F21" s="85"/>
      <c r="J21" s="85"/>
      <c r="N21" s="96"/>
      <c r="R21" s="96"/>
    </row>
    <row r="22" spans="1:18" ht="12.75" x14ac:dyDescent="0.15">
      <c r="A22" s="258" t="s">
        <v>452</v>
      </c>
      <c r="B22" s="307"/>
      <c r="C22" s="307"/>
      <c r="D22" s="307"/>
      <c r="E22" s="308"/>
    </row>
    <row r="23" spans="1:18" ht="12.75" x14ac:dyDescent="0.15">
      <c r="A23" s="258" t="s">
        <v>453</v>
      </c>
      <c r="B23" s="307"/>
      <c r="C23" s="307"/>
      <c r="D23" s="307"/>
      <c r="E23" s="308"/>
    </row>
    <row r="24" spans="1:18" ht="13.5" thickBot="1" x14ac:dyDescent="0.2">
      <c r="A24" s="258" t="s">
        <v>454</v>
      </c>
      <c r="B24" s="307"/>
      <c r="C24" s="307"/>
      <c r="D24" s="307"/>
      <c r="E24" s="308"/>
    </row>
    <row r="25" spans="1:18" ht="13.5" thickBot="1" x14ac:dyDescent="0.2">
      <c r="A25" s="257" t="s">
        <v>468</v>
      </c>
      <c r="B25" s="274"/>
      <c r="C25" s="274"/>
      <c r="D25" s="274"/>
      <c r="E25" s="275"/>
    </row>
    <row r="26" spans="1:18" ht="12.75" x14ac:dyDescent="0.15">
      <c r="A26" s="258" t="s">
        <v>469</v>
      </c>
      <c r="B26" s="307"/>
      <c r="C26" s="307"/>
      <c r="D26" s="307"/>
      <c r="E26" s="308"/>
    </row>
    <row r="27" spans="1:18" ht="12.75" x14ac:dyDescent="0.15">
      <c r="A27" s="258" t="s">
        <v>470</v>
      </c>
      <c r="B27" s="307"/>
      <c r="C27" s="307"/>
      <c r="D27" s="307"/>
      <c r="E27" s="308"/>
    </row>
    <row r="28" spans="1:18" ht="12.75" x14ac:dyDescent="0.15">
      <c r="A28" s="258" t="s">
        <v>471</v>
      </c>
      <c r="B28" s="307"/>
      <c r="C28" s="307"/>
      <c r="D28" s="307"/>
      <c r="E28" s="308"/>
    </row>
    <row r="29" spans="1:18" ht="12.75" x14ac:dyDescent="0.15">
      <c r="A29" s="258" t="s">
        <v>472</v>
      </c>
      <c r="B29" s="307"/>
      <c r="C29" s="307"/>
      <c r="D29" s="307"/>
      <c r="E29" s="308"/>
    </row>
    <row r="30" spans="1:18" ht="12.75" x14ac:dyDescent="0.15">
      <c r="A30" s="258" t="s">
        <v>473</v>
      </c>
      <c r="B30" s="307"/>
      <c r="C30" s="307"/>
      <c r="D30" s="307"/>
      <c r="E30" s="308"/>
    </row>
    <row r="31" spans="1:18" ht="13.5" thickBot="1" x14ac:dyDescent="0.2">
      <c r="A31" s="258" t="s">
        <v>474</v>
      </c>
      <c r="B31" s="307"/>
      <c r="C31" s="307"/>
      <c r="D31" s="307"/>
      <c r="E31" s="308"/>
    </row>
    <row r="32" spans="1:18" ht="13.5" thickBot="1" x14ac:dyDescent="0.2">
      <c r="A32" s="257" t="s">
        <v>475</v>
      </c>
      <c r="B32" s="274"/>
      <c r="C32" s="274"/>
      <c r="D32" s="274"/>
      <c r="E32" s="275"/>
    </row>
    <row r="33" spans="1:5" ht="12.75" x14ac:dyDescent="0.15">
      <c r="A33" s="258" t="s">
        <v>476</v>
      </c>
      <c r="B33" s="307"/>
      <c r="C33" s="307"/>
      <c r="D33" s="307"/>
      <c r="E33" s="308"/>
    </row>
    <row r="34" spans="1:5" ht="12.75" x14ac:dyDescent="0.15">
      <c r="A34" s="258" t="s">
        <v>477</v>
      </c>
      <c r="B34" s="307"/>
      <c r="C34" s="307"/>
      <c r="D34" s="307"/>
      <c r="E34" s="308"/>
    </row>
    <row r="35" spans="1:5" ht="12.75" x14ac:dyDescent="0.15">
      <c r="A35" s="258" t="s">
        <v>478</v>
      </c>
      <c r="B35" s="307"/>
      <c r="C35" s="307"/>
      <c r="D35" s="307"/>
      <c r="E35" s="308"/>
    </row>
    <row r="36" spans="1:5" ht="13.5" thickBot="1" x14ac:dyDescent="0.2">
      <c r="A36" s="258" t="s">
        <v>479</v>
      </c>
      <c r="B36" s="307"/>
      <c r="C36" s="307"/>
      <c r="D36" s="307"/>
      <c r="E36" s="308"/>
    </row>
    <row r="37" spans="1:5" ht="13.5" thickBot="1" x14ac:dyDescent="0.2">
      <c r="A37" s="257" t="s">
        <v>480</v>
      </c>
      <c r="B37" s="274"/>
      <c r="C37" s="274"/>
      <c r="D37" s="274"/>
      <c r="E37" s="275"/>
    </row>
  </sheetData>
  <mergeCells count="5">
    <mergeCell ref="O1:Q1"/>
    <mergeCell ref="A1:A2"/>
    <mergeCell ref="G1:I1"/>
    <mergeCell ref="K1:M1"/>
    <mergeCell ref="B1:E1"/>
  </mergeCells>
  <phoneticPr fontId="2" type="noConversion"/>
  <pageMargins left="0.75" right="0.75" top="1" bottom="1" header="0.5" footer="0.5"/>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Q72"/>
  <sheetViews>
    <sheetView zoomScale="115" workbookViewId="0">
      <pane xSplit="1" ySplit="2" topLeftCell="B3" activePane="bottomRight" state="frozen"/>
      <selection pane="topRight" activeCell="B1" sqref="B1"/>
      <selection pane="bottomLeft" activeCell="A2" sqref="A2"/>
      <selection pane="bottomRight" activeCell="B41" sqref="B41"/>
    </sheetView>
  </sheetViews>
  <sheetFormatPr defaultColWidth="0" defaultRowHeight="12" zeroHeight="1" x14ac:dyDescent="0.15"/>
  <cols>
    <col min="1" max="1" width="30.125" style="79" customWidth="1"/>
    <col min="2" max="2" width="11.25" style="87" customWidth="1"/>
    <col min="3" max="4" width="11.125" style="87" customWidth="1"/>
    <col min="5" max="5" width="1.25" style="85" hidden="1" customWidth="1"/>
    <col min="6" max="6" width="11.5" style="79" hidden="1" customWidth="1"/>
    <col min="7" max="8" width="11.125" style="79" hidden="1" customWidth="1"/>
    <col min="9" max="9" width="1" style="85" hidden="1" customWidth="1"/>
    <col min="10" max="10" width="11.25" style="79" hidden="1" customWidth="1"/>
    <col min="11" max="11" width="11.5" style="79" hidden="1" customWidth="1"/>
    <col min="12" max="12" width="11.375" style="79" hidden="1" customWidth="1"/>
    <col min="13" max="13" width="1" style="85" hidden="1" customWidth="1"/>
    <col min="14" max="14" width="11.25" style="79" hidden="1" customWidth="1"/>
    <col min="15" max="15" width="11.5" style="79" hidden="1" customWidth="1"/>
    <col min="16" max="16" width="11.25" style="79" hidden="1" customWidth="1"/>
    <col min="17" max="17" width="1" style="85" hidden="1" customWidth="1"/>
    <col min="18" max="16384" width="0" style="79" hidden="1"/>
  </cols>
  <sheetData>
    <row r="1" spans="1:17" ht="15" customHeight="1" thickBot="1" x14ac:dyDescent="0.2">
      <c r="A1" s="674" t="s">
        <v>526</v>
      </c>
      <c r="B1" s="679" t="s">
        <v>805</v>
      </c>
      <c r="C1" s="680"/>
      <c r="D1" s="681"/>
      <c r="E1" s="78"/>
      <c r="F1" s="682" t="s">
        <v>527</v>
      </c>
      <c r="G1" s="683"/>
      <c r="H1" s="684"/>
      <c r="I1" s="78"/>
      <c r="J1" s="682" t="s">
        <v>528</v>
      </c>
      <c r="K1" s="683"/>
      <c r="L1" s="684"/>
      <c r="M1" s="78"/>
      <c r="N1" s="682" t="s">
        <v>529</v>
      </c>
      <c r="O1" s="683"/>
      <c r="P1" s="684"/>
      <c r="Q1" s="78"/>
    </row>
    <row r="2" spans="1:17" s="87" customFormat="1" ht="12.75" thickBot="1" x14ac:dyDescent="0.2">
      <c r="A2" s="675"/>
      <c r="B2" s="300" t="str">
        <f>损益表!B2</f>
        <v>2011年度</v>
      </c>
      <c r="C2" s="300" t="str">
        <f>损益表!C2</f>
        <v>2010年度</v>
      </c>
      <c r="D2" s="301" t="str">
        <f>资产负债表!D2</f>
        <v>2009年度</v>
      </c>
      <c r="E2" s="93"/>
      <c r="F2" s="94">
        <v>37621</v>
      </c>
      <c r="G2" s="80">
        <v>37986</v>
      </c>
      <c r="H2" s="80">
        <v>38352</v>
      </c>
      <c r="I2" s="93"/>
      <c r="J2" s="94">
        <v>37621</v>
      </c>
      <c r="K2" s="80">
        <v>37986</v>
      </c>
      <c r="L2" s="80">
        <v>38352</v>
      </c>
      <c r="M2" s="93"/>
      <c r="N2" s="94">
        <v>37621</v>
      </c>
      <c r="O2" s="80">
        <v>37986</v>
      </c>
      <c r="P2" s="80">
        <v>38352</v>
      </c>
      <c r="Q2" s="93"/>
    </row>
    <row r="3" spans="1:17" ht="12.75" thickBot="1" x14ac:dyDescent="0.2">
      <c r="A3" s="688" t="s">
        <v>481</v>
      </c>
      <c r="B3" s="689"/>
      <c r="C3" s="689"/>
      <c r="D3" s="690"/>
    </row>
    <row r="4" spans="1:17" x14ac:dyDescent="0.15">
      <c r="A4" s="297" t="s">
        <v>482</v>
      </c>
      <c r="B4" s="298"/>
      <c r="C4" s="298"/>
      <c r="D4" s="299"/>
    </row>
    <row r="5" spans="1:17" x14ac:dyDescent="0.15">
      <c r="A5" s="258" t="s">
        <v>483</v>
      </c>
      <c r="B5" s="295"/>
      <c r="C5" s="295"/>
      <c r="D5" s="296"/>
    </row>
    <row r="6" spans="1:17" x14ac:dyDescent="0.15">
      <c r="A6" s="258" t="s">
        <v>484</v>
      </c>
      <c r="B6" s="295"/>
      <c r="C6" s="295"/>
      <c r="D6" s="296"/>
    </row>
    <row r="7" spans="1:17" x14ac:dyDescent="0.15">
      <c r="A7" s="258" t="s">
        <v>485</v>
      </c>
      <c r="B7" s="295"/>
      <c r="C7" s="295"/>
      <c r="D7" s="296"/>
    </row>
    <row r="8" spans="1:17" x14ac:dyDescent="0.15">
      <c r="A8" s="258" t="s">
        <v>486</v>
      </c>
      <c r="B8" s="295">
        <f>SUM(B5:B7)</f>
        <v>0</v>
      </c>
      <c r="C8" s="295">
        <f>SUM(C5:C7)</f>
        <v>0</v>
      </c>
      <c r="D8" s="296">
        <f>SUM(D5:D7)</f>
        <v>0</v>
      </c>
    </row>
    <row r="9" spans="1:17" x14ac:dyDescent="0.15">
      <c r="A9" s="258" t="s">
        <v>487</v>
      </c>
      <c r="B9" s="295"/>
      <c r="C9" s="295"/>
      <c r="D9" s="296"/>
    </row>
    <row r="10" spans="1:17" x14ac:dyDescent="0.15">
      <c r="A10" s="258" t="s">
        <v>488</v>
      </c>
      <c r="B10" s="295"/>
      <c r="C10" s="295"/>
      <c r="D10" s="296"/>
    </row>
    <row r="11" spans="1:17" x14ac:dyDescent="0.15">
      <c r="A11" s="258" t="s">
        <v>489</v>
      </c>
      <c r="B11" s="295"/>
      <c r="C11" s="295"/>
      <c r="D11" s="296"/>
    </row>
    <row r="12" spans="1:17" x14ac:dyDescent="0.15">
      <c r="A12" s="258" t="s">
        <v>490</v>
      </c>
      <c r="B12" s="295"/>
      <c r="C12" s="295"/>
      <c r="D12" s="296"/>
    </row>
    <row r="13" spans="1:17" ht="12.75" thickBot="1" x14ac:dyDescent="0.2">
      <c r="A13" s="258" t="s">
        <v>491</v>
      </c>
      <c r="B13" s="295">
        <f>SUM(B9:B12)</f>
        <v>0</v>
      </c>
      <c r="C13" s="295">
        <f>SUM(C9:C12)</f>
        <v>0</v>
      </c>
      <c r="D13" s="296">
        <f>SUM(D9:D12)</f>
        <v>0</v>
      </c>
    </row>
    <row r="14" spans="1:17" s="90" customFormat="1" ht="12.75" thickBot="1" x14ac:dyDescent="0.2">
      <c r="A14" s="284" t="s">
        <v>804</v>
      </c>
      <c r="B14" s="285">
        <f>B8-B13</f>
        <v>0</v>
      </c>
      <c r="C14" s="285">
        <f>C8-C13</f>
        <v>0</v>
      </c>
      <c r="D14" s="286">
        <f>D8-D13</f>
        <v>0</v>
      </c>
      <c r="E14" s="85"/>
      <c r="I14" s="85"/>
      <c r="M14" s="91"/>
      <c r="Q14" s="91"/>
    </row>
    <row r="15" spans="1:17" x14ac:dyDescent="0.15">
      <c r="A15" s="118" t="s">
        <v>492</v>
      </c>
      <c r="B15" s="281"/>
      <c r="C15" s="281"/>
      <c r="D15" s="282"/>
    </row>
    <row r="16" spans="1:17" x14ac:dyDescent="0.15">
      <c r="A16" s="258" t="s">
        <v>493</v>
      </c>
      <c r="B16" s="295"/>
      <c r="C16" s="295"/>
      <c r="D16" s="296"/>
    </row>
    <row r="17" spans="1:17" x14ac:dyDescent="0.15">
      <c r="A17" s="258" t="s">
        <v>494</v>
      </c>
      <c r="B17" s="295"/>
      <c r="C17" s="295"/>
      <c r="D17" s="296"/>
    </row>
    <row r="18" spans="1:17" x14ac:dyDescent="0.15">
      <c r="A18" s="258" t="s">
        <v>530</v>
      </c>
      <c r="B18" s="295"/>
      <c r="C18" s="295"/>
      <c r="D18" s="296"/>
    </row>
    <row r="19" spans="1:17" x14ac:dyDescent="0.15">
      <c r="A19" s="258" t="s">
        <v>495</v>
      </c>
      <c r="B19" s="295"/>
      <c r="C19" s="295"/>
      <c r="D19" s="296"/>
    </row>
    <row r="20" spans="1:17" x14ac:dyDescent="0.15">
      <c r="A20" s="258" t="s">
        <v>486</v>
      </c>
      <c r="B20" s="295">
        <f>SUM(B16:B19)</f>
        <v>0</v>
      </c>
      <c r="C20" s="295">
        <f>SUM(C16:C19)</f>
        <v>0</v>
      </c>
      <c r="D20" s="296">
        <f>SUM(D16:D19)</f>
        <v>0</v>
      </c>
    </row>
    <row r="21" spans="1:17" x14ac:dyDescent="0.15">
      <c r="A21" s="258" t="s">
        <v>531</v>
      </c>
      <c r="B21" s="295"/>
      <c r="C21" s="295"/>
      <c r="D21" s="296"/>
    </row>
    <row r="22" spans="1:17" x14ac:dyDescent="0.15">
      <c r="A22" s="258" t="s">
        <v>496</v>
      </c>
      <c r="B22" s="295"/>
      <c r="C22" s="295"/>
      <c r="D22" s="296"/>
    </row>
    <row r="23" spans="1:17" x14ac:dyDescent="0.15">
      <c r="A23" s="258" t="s">
        <v>497</v>
      </c>
      <c r="B23" s="295"/>
      <c r="C23" s="295"/>
      <c r="D23" s="296"/>
    </row>
    <row r="24" spans="1:17" ht="12.75" thickBot="1" x14ac:dyDescent="0.2">
      <c r="A24" s="258" t="s">
        <v>491</v>
      </c>
      <c r="B24" s="295">
        <f>SUM(B21:B23)</f>
        <v>0</v>
      </c>
      <c r="C24" s="295">
        <f>SUM(C21:C23)</f>
        <v>0</v>
      </c>
      <c r="D24" s="296">
        <f>SUM(D21:D23)</f>
        <v>0</v>
      </c>
    </row>
    <row r="25" spans="1:17" s="90" customFormat="1" ht="12.75" thickBot="1" x14ac:dyDescent="0.2">
      <c r="A25" s="284" t="s">
        <v>802</v>
      </c>
      <c r="B25" s="285">
        <f>B20-B24</f>
        <v>0</v>
      </c>
      <c r="C25" s="285">
        <f>C20-C24</f>
        <v>0</v>
      </c>
      <c r="D25" s="286">
        <f>D20-D24</f>
        <v>0</v>
      </c>
      <c r="E25" s="85"/>
      <c r="I25" s="85"/>
      <c r="M25" s="91"/>
      <c r="Q25" s="91"/>
    </row>
    <row r="26" spans="1:17" x14ac:dyDescent="0.15">
      <c r="A26" s="118" t="s">
        <v>801</v>
      </c>
      <c r="B26" s="280"/>
      <c r="C26" s="280"/>
      <c r="D26" s="283"/>
    </row>
    <row r="27" spans="1:17" x14ac:dyDescent="0.15">
      <c r="A27" s="258" t="s">
        <v>498</v>
      </c>
      <c r="B27" s="295"/>
      <c r="C27" s="295"/>
      <c r="D27" s="296"/>
    </row>
    <row r="28" spans="1:17" x14ac:dyDescent="0.15">
      <c r="A28" s="258" t="s">
        <v>499</v>
      </c>
      <c r="B28" s="295"/>
      <c r="C28" s="295"/>
      <c r="D28" s="296"/>
    </row>
    <row r="29" spans="1:17" x14ac:dyDescent="0.15">
      <c r="A29" s="258" t="s">
        <v>500</v>
      </c>
      <c r="B29" s="295"/>
      <c r="C29" s="295"/>
      <c r="D29" s="296"/>
    </row>
    <row r="30" spans="1:17" x14ac:dyDescent="0.15">
      <c r="A30" s="258" t="s">
        <v>486</v>
      </c>
      <c r="B30" s="295">
        <f>SUM(B27:B29)</f>
        <v>0</v>
      </c>
      <c r="C30" s="295">
        <f>SUM(C27:C29)</f>
        <v>0</v>
      </c>
      <c r="D30" s="296">
        <f>SUM(D27:D29)</f>
        <v>0</v>
      </c>
    </row>
    <row r="31" spans="1:17" x14ac:dyDescent="0.15">
      <c r="A31" s="258" t="s">
        <v>501</v>
      </c>
      <c r="B31" s="295"/>
      <c r="C31" s="295"/>
      <c r="D31" s="296"/>
    </row>
    <row r="32" spans="1:17" x14ac:dyDescent="0.15">
      <c r="A32" s="258" t="s">
        <v>502</v>
      </c>
      <c r="B32" s="295"/>
      <c r="C32" s="295"/>
      <c r="D32" s="296"/>
    </row>
    <row r="33" spans="1:17" x14ac:dyDescent="0.15">
      <c r="A33" s="258" t="s">
        <v>503</v>
      </c>
      <c r="B33" s="295"/>
      <c r="C33" s="295"/>
      <c r="D33" s="296"/>
    </row>
    <row r="34" spans="1:17" ht="12.75" thickBot="1" x14ac:dyDescent="0.2">
      <c r="A34" s="258" t="s">
        <v>491</v>
      </c>
      <c r="B34" s="295">
        <f>SUM(B31:B33)</f>
        <v>0</v>
      </c>
      <c r="C34" s="295">
        <f>SUM(C31:C33)</f>
        <v>0</v>
      </c>
      <c r="D34" s="296">
        <f>SUM(D31:D33)</f>
        <v>0</v>
      </c>
    </row>
    <row r="35" spans="1:17" s="90" customFormat="1" ht="12.75" thickBot="1" x14ac:dyDescent="0.2">
      <c r="A35" s="284" t="s">
        <v>803</v>
      </c>
      <c r="B35" s="285">
        <f>B30-B34</f>
        <v>0</v>
      </c>
      <c r="C35" s="285">
        <f>C30-C34</f>
        <v>0</v>
      </c>
      <c r="D35" s="286">
        <f>D30-D34</f>
        <v>0</v>
      </c>
      <c r="E35" s="85"/>
      <c r="I35" s="85"/>
      <c r="M35" s="91"/>
      <c r="Q35" s="91"/>
    </row>
    <row r="36" spans="1:17" ht="12.75" thickBot="1" x14ac:dyDescent="0.2">
      <c r="A36" s="118" t="s">
        <v>504</v>
      </c>
      <c r="B36" s="281"/>
      <c r="C36" s="281"/>
      <c r="D36" s="282"/>
    </row>
    <row r="37" spans="1:17" s="97" customFormat="1" ht="12.75" thickBot="1" x14ac:dyDescent="0.2">
      <c r="A37" s="287" t="s">
        <v>505</v>
      </c>
      <c r="B37" s="288">
        <f>B14+B25+B35+B36</f>
        <v>0</v>
      </c>
      <c r="C37" s="288">
        <f>C14+C25+C35+C36</f>
        <v>0</v>
      </c>
      <c r="D37" s="289">
        <f>D14+D25+D35+D36</f>
        <v>0</v>
      </c>
      <c r="E37" s="85"/>
      <c r="I37" s="85"/>
      <c r="M37" s="98"/>
      <c r="Q37" s="98"/>
    </row>
    <row r="38" spans="1:17" ht="12.75" thickBot="1" x14ac:dyDescent="0.2">
      <c r="A38" s="258"/>
      <c r="B38" s="295"/>
      <c r="C38" s="295"/>
      <c r="D38" s="296"/>
    </row>
    <row r="39" spans="1:17" ht="12.75" thickBot="1" x14ac:dyDescent="0.2">
      <c r="A39" s="685" t="s">
        <v>506</v>
      </c>
      <c r="B39" s="686"/>
      <c r="C39" s="686"/>
      <c r="D39" s="687"/>
    </row>
    <row r="40" spans="1:17" x14ac:dyDescent="0.15">
      <c r="A40" s="297" t="s">
        <v>532</v>
      </c>
      <c r="B40" s="302"/>
      <c r="C40" s="302"/>
      <c r="D40" s="303"/>
    </row>
    <row r="41" spans="1:17" s="95" customFormat="1" x14ac:dyDescent="0.15">
      <c r="A41" s="309" t="s">
        <v>507</v>
      </c>
      <c r="B41" s="295"/>
      <c r="C41" s="295"/>
      <c r="D41" s="296"/>
      <c r="E41" s="85"/>
      <c r="I41" s="85"/>
      <c r="M41" s="96"/>
      <c r="Q41" s="96"/>
    </row>
    <row r="42" spans="1:17" x14ac:dyDescent="0.15">
      <c r="A42" s="258" t="s">
        <v>508</v>
      </c>
      <c r="B42" s="295"/>
      <c r="C42" s="295"/>
      <c r="D42" s="296"/>
    </row>
    <row r="43" spans="1:17" x14ac:dyDescent="0.15">
      <c r="A43" s="258" t="s">
        <v>509</v>
      </c>
      <c r="B43" s="295"/>
      <c r="C43" s="295"/>
      <c r="D43" s="296"/>
    </row>
    <row r="44" spans="1:17" x14ac:dyDescent="0.15">
      <c r="A44" s="258" t="s">
        <v>533</v>
      </c>
      <c r="B44" s="295"/>
      <c r="C44" s="295"/>
      <c r="D44" s="296"/>
    </row>
    <row r="45" spans="1:17" x14ac:dyDescent="0.15">
      <c r="A45" s="258" t="s">
        <v>510</v>
      </c>
      <c r="B45" s="295"/>
      <c r="C45" s="295"/>
      <c r="D45" s="296"/>
    </row>
    <row r="46" spans="1:17" x14ac:dyDescent="0.15">
      <c r="A46" s="258" t="s">
        <v>511</v>
      </c>
      <c r="B46" s="295"/>
      <c r="C46" s="295"/>
      <c r="D46" s="296"/>
    </row>
    <row r="47" spans="1:17" x14ac:dyDescent="0.15">
      <c r="A47" s="258" t="s">
        <v>512</v>
      </c>
      <c r="B47" s="295"/>
      <c r="C47" s="295"/>
      <c r="D47" s="296"/>
    </row>
    <row r="48" spans="1:17" x14ac:dyDescent="0.15">
      <c r="A48" s="258" t="s">
        <v>513</v>
      </c>
      <c r="B48" s="295"/>
      <c r="C48" s="295"/>
      <c r="D48" s="296"/>
    </row>
    <row r="49" spans="1:17" x14ac:dyDescent="0.15">
      <c r="A49" s="258" t="s">
        <v>514</v>
      </c>
      <c r="B49" s="295"/>
      <c r="C49" s="295"/>
      <c r="D49" s="296"/>
    </row>
    <row r="50" spans="1:17" x14ac:dyDescent="0.15">
      <c r="A50" s="258" t="s">
        <v>515</v>
      </c>
      <c r="B50" s="295"/>
      <c r="C50" s="295"/>
      <c r="D50" s="296"/>
    </row>
    <row r="51" spans="1:17" x14ac:dyDescent="0.15">
      <c r="A51" s="258" t="s">
        <v>534</v>
      </c>
      <c r="B51" s="295"/>
      <c r="C51" s="295"/>
      <c r="D51" s="296"/>
    </row>
    <row r="52" spans="1:17" x14ac:dyDescent="0.15">
      <c r="A52" s="258" t="s">
        <v>516</v>
      </c>
      <c r="B52" s="295"/>
      <c r="C52" s="295"/>
      <c r="D52" s="296"/>
    </row>
    <row r="53" spans="1:17" x14ac:dyDescent="0.15">
      <c r="A53" s="258" t="s">
        <v>517</v>
      </c>
      <c r="B53" s="295"/>
      <c r="C53" s="295"/>
      <c r="D53" s="296"/>
    </row>
    <row r="54" spans="1:17" x14ac:dyDescent="0.15">
      <c r="A54" s="258" t="s">
        <v>535</v>
      </c>
      <c r="B54" s="295"/>
      <c r="C54" s="295"/>
      <c r="D54" s="296"/>
    </row>
    <row r="55" spans="1:17" x14ac:dyDescent="0.15">
      <c r="A55" s="258" t="s">
        <v>518</v>
      </c>
      <c r="B55" s="295"/>
      <c r="C55" s="295"/>
      <c r="D55" s="296"/>
    </row>
    <row r="56" spans="1:17" x14ac:dyDescent="0.15">
      <c r="A56" s="258" t="s">
        <v>519</v>
      </c>
      <c r="B56" s="295"/>
      <c r="C56" s="295"/>
      <c r="D56" s="296"/>
    </row>
    <row r="57" spans="1:17" x14ac:dyDescent="0.15">
      <c r="A57" s="258" t="s">
        <v>520</v>
      </c>
      <c r="B57" s="295"/>
      <c r="C57" s="295"/>
      <c r="D57" s="296"/>
    </row>
    <row r="58" spans="1:17" x14ac:dyDescent="0.15">
      <c r="A58" s="258" t="s">
        <v>521</v>
      </c>
      <c r="B58" s="295"/>
      <c r="C58" s="295"/>
      <c r="D58" s="296"/>
    </row>
    <row r="59" spans="1:17" ht="12.75" thickBot="1" x14ac:dyDescent="0.2">
      <c r="A59" s="258" t="s">
        <v>536</v>
      </c>
      <c r="B59" s="295"/>
      <c r="C59" s="295"/>
      <c r="D59" s="296"/>
    </row>
    <row r="60" spans="1:17" s="90" customFormat="1" ht="12.75" thickBot="1" x14ac:dyDescent="0.2">
      <c r="A60" s="284" t="s">
        <v>537</v>
      </c>
      <c r="B60" s="290">
        <f>SUM(B41:B59)</f>
        <v>0</v>
      </c>
      <c r="C60" s="290">
        <f>SUM(C41:C59)</f>
        <v>0</v>
      </c>
      <c r="D60" s="291">
        <f>SUM(D41:D59)</f>
        <v>0</v>
      </c>
      <c r="E60" s="85"/>
      <c r="I60" s="85"/>
      <c r="M60" s="91"/>
      <c r="Q60" s="91"/>
    </row>
    <row r="61" spans="1:17" x14ac:dyDescent="0.15">
      <c r="A61" s="297" t="s">
        <v>538</v>
      </c>
      <c r="B61" s="302"/>
      <c r="C61" s="302"/>
      <c r="D61" s="303"/>
    </row>
    <row r="62" spans="1:17" x14ac:dyDescent="0.15">
      <c r="A62" s="258" t="s">
        <v>522</v>
      </c>
      <c r="B62" s="295"/>
      <c r="C62" s="295"/>
      <c r="D62" s="296"/>
    </row>
    <row r="63" spans="1:17" x14ac:dyDescent="0.15">
      <c r="A63" s="258" t="s">
        <v>523</v>
      </c>
      <c r="B63" s="295"/>
      <c r="C63" s="295"/>
      <c r="D63" s="296"/>
    </row>
    <row r="64" spans="1:17" x14ac:dyDescent="0.15">
      <c r="A64" s="258" t="s">
        <v>524</v>
      </c>
      <c r="B64" s="295"/>
      <c r="C64" s="295"/>
      <c r="D64" s="296"/>
    </row>
    <row r="65" spans="1:17" ht="12.75" thickBot="1" x14ac:dyDescent="0.2">
      <c r="A65" s="304" t="s">
        <v>525</v>
      </c>
      <c r="B65" s="305"/>
      <c r="C65" s="305"/>
      <c r="D65" s="306"/>
    </row>
    <row r="66" spans="1:17" x14ac:dyDescent="0.15">
      <c r="A66" s="297" t="s">
        <v>539</v>
      </c>
      <c r="B66" s="302"/>
      <c r="C66" s="302"/>
      <c r="D66" s="303"/>
    </row>
    <row r="67" spans="1:17" x14ac:dyDescent="0.15">
      <c r="A67" s="258" t="s">
        <v>540</v>
      </c>
      <c r="B67" s="295"/>
      <c r="C67" s="295"/>
      <c r="D67" s="296"/>
    </row>
    <row r="68" spans="1:17" x14ac:dyDescent="0.15">
      <c r="A68" s="258" t="s">
        <v>541</v>
      </c>
      <c r="B68" s="295"/>
      <c r="C68" s="295"/>
      <c r="D68" s="296"/>
    </row>
    <row r="69" spans="1:17" x14ac:dyDescent="0.15">
      <c r="A69" s="258" t="s">
        <v>542</v>
      </c>
      <c r="B69" s="295"/>
      <c r="C69" s="295"/>
      <c r="D69" s="296"/>
    </row>
    <row r="70" spans="1:17" ht="12.75" thickBot="1" x14ac:dyDescent="0.2">
      <c r="A70" s="304" t="s">
        <v>543</v>
      </c>
      <c r="B70" s="305"/>
      <c r="C70" s="305"/>
      <c r="D70" s="306"/>
    </row>
    <row r="71" spans="1:17" s="97" customFormat="1" ht="12.75" thickBot="1" x14ac:dyDescent="0.2">
      <c r="A71" s="292" t="s">
        <v>544</v>
      </c>
      <c r="B71" s="293"/>
      <c r="C71" s="293"/>
      <c r="D71" s="294"/>
      <c r="E71" s="85"/>
      <c r="I71" s="85"/>
      <c r="M71" s="98"/>
      <c r="Q71" s="98"/>
    </row>
    <row r="72" spans="1:17" x14ac:dyDescent="0.15"/>
  </sheetData>
  <mergeCells count="7">
    <mergeCell ref="F1:H1"/>
    <mergeCell ref="J1:L1"/>
    <mergeCell ref="N1:P1"/>
    <mergeCell ref="A39:D39"/>
    <mergeCell ref="A3:D3"/>
    <mergeCell ref="B1:D1"/>
    <mergeCell ref="A1:A2"/>
  </mergeCells>
  <phoneticPr fontId="2" type="noConversion"/>
  <pageMargins left="0.75" right="0.75" top="1" bottom="1" header="0.5" footer="0.5"/>
  <headerFooter alignWithMargins="0"/>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5"/>
  <sheetViews>
    <sheetView workbookViewId="0">
      <selection activeCell="F13" sqref="F13"/>
    </sheetView>
  </sheetViews>
  <sheetFormatPr defaultColWidth="0" defaultRowHeight="14.25" zeroHeight="1" x14ac:dyDescent="0.15"/>
  <cols>
    <col min="1" max="5" width="12.625" customWidth="1"/>
    <col min="6" max="6" width="16.625" customWidth="1"/>
    <col min="7" max="9" width="12.625" customWidth="1"/>
  </cols>
  <sheetData>
    <row r="1" spans="1:9" ht="25.5" customHeight="1" thickBot="1" x14ac:dyDescent="0.2">
      <c r="A1" s="310" t="s">
        <v>324</v>
      </c>
      <c r="B1" s="703" t="s">
        <v>325</v>
      </c>
      <c r="C1" s="704"/>
      <c r="D1" s="704"/>
      <c r="E1" s="704"/>
      <c r="F1" s="704"/>
      <c r="G1" s="704"/>
      <c r="H1" s="704"/>
      <c r="I1" s="705"/>
    </row>
    <row r="2" spans="1:9" ht="18" customHeight="1" x14ac:dyDescent="0.15">
      <c r="A2" s="711" t="s">
        <v>76</v>
      </c>
      <c r="B2" s="712"/>
      <c r="C2" s="712"/>
      <c r="D2" s="712"/>
      <c r="E2" s="712"/>
      <c r="F2" s="712"/>
      <c r="G2" s="712"/>
      <c r="H2" s="712"/>
      <c r="I2" s="713"/>
    </row>
    <row r="3" spans="1:9" ht="18" customHeight="1" x14ac:dyDescent="0.15">
      <c r="A3" s="202" t="s">
        <v>77</v>
      </c>
      <c r="B3" s="38"/>
      <c r="C3" s="11" t="s">
        <v>78</v>
      </c>
      <c r="D3" s="350"/>
      <c r="E3" s="350"/>
      <c r="F3" s="350"/>
      <c r="G3" s="350"/>
      <c r="H3" s="5" t="s">
        <v>79</v>
      </c>
      <c r="I3" s="311"/>
    </row>
    <row r="4" spans="1:9" ht="18" customHeight="1" x14ac:dyDescent="0.15">
      <c r="A4" s="18" t="s">
        <v>80</v>
      </c>
      <c r="B4" s="362"/>
      <c r="C4" s="362"/>
      <c r="D4" s="362"/>
      <c r="E4" s="362"/>
      <c r="F4" s="362"/>
      <c r="G4" s="362"/>
      <c r="H4" s="5" t="s">
        <v>81</v>
      </c>
      <c r="I4" s="123"/>
    </row>
    <row r="5" spans="1:9" ht="18" customHeight="1" x14ac:dyDescent="0.15">
      <c r="A5" s="202" t="s">
        <v>82</v>
      </c>
      <c r="B5" s="371"/>
      <c r="C5" s="375"/>
      <c r="D5" s="375"/>
      <c r="E5" s="375"/>
      <c r="F5" s="375"/>
      <c r="G5" s="533"/>
      <c r="H5" s="5" t="s">
        <v>81</v>
      </c>
      <c r="I5" s="123"/>
    </row>
    <row r="6" spans="1:9" ht="18" customHeight="1" x14ac:dyDescent="0.15">
      <c r="A6" s="202" t="s">
        <v>83</v>
      </c>
      <c r="B6" s="42"/>
      <c r="C6" s="5" t="s">
        <v>84</v>
      </c>
      <c r="D6" s="38"/>
      <c r="E6" s="26" t="s">
        <v>85</v>
      </c>
      <c r="F6" s="71"/>
      <c r="G6" s="11" t="s">
        <v>86</v>
      </c>
      <c r="H6" s="706"/>
      <c r="I6" s="707"/>
    </row>
    <row r="7" spans="1:9" ht="91.5" customHeight="1" x14ac:dyDescent="0.15">
      <c r="A7" s="203" t="s">
        <v>87</v>
      </c>
      <c r="B7" s="43"/>
      <c r="C7" s="11" t="s">
        <v>88</v>
      </c>
      <c r="D7" s="134"/>
      <c r="E7" s="5" t="s">
        <v>89</v>
      </c>
      <c r="F7" s="371"/>
      <c r="G7" s="375"/>
      <c r="H7" s="375"/>
      <c r="I7" s="372"/>
    </row>
    <row r="8" spans="1:9" ht="18" customHeight="1" thickBot="1" x14ac:dyDescent="0.2">
      <c r="A8" s="717" t="s">
        <v>96</v>
      </c>
      <c r="B8" s="718"/>
      <c r="C8" s="718"/>
      <c r="D8" s="718"/>
      <c r="E8" s="718"/>
      <c r="F8" s="718"/>
      <c r="G8" s="718"/>
      <c r="H8" s="718"/>
      <c r="I8" s="719"/>
    </row>
    <row r="9" spans="1:9" ht="26.25" customHeight="1" x14ac:dyDescent="0.15">
      <c r="A9" s="312" t="s">
        <v>97</v>
      </c>
      <c r="B9" s="46" t="s">
        <v>98</v>
      </c>
      <c r="C9" s="47" t="s">
        <v>99</v>
      </c>
      <c r="D9" s="47" t="s">
        <v>100</v>
      </c>
      <c r="E9" s="47" t="s">
        <v>101</v>
      </c>
      <c r="F9" s="24" t="s">
        <v>102</v>
      </c>
      <c r="G9" s="23" t="s">
        <v>103</v>
      </c>
      <c r="H9" s="23" t="s">
        <v>104</v>
      </c>
      <c r="I9" s="313" t="s">
        <v>105</v>
      </c>
    </row>
    <row r="10" spans="1:9" ht="18" customHeight="1" x14ac:dyDescent="0.15">
      <c r="A10" s="190"/>
      <c r="B10" s="38"/>
      <c r="C10" s="48"/>
      <c r="D10" s="232"/>
      <c r="E10" s="38"/>
      <c r="F10" s="12"/>
      <c r="G10" s="12"/>
      <c r="H10" s="12"/>
      <c r="I10" s="314"/>
    </row>
    <row r="11" spans="1:9" ht="18" customHeight="1" x14ac:dyDescent="0.15">
      <c r="A11" s="190"/>
      <c r="B11" s="12"/>
      <c r="C11" s="48"/>
      <c r="D11" s="232"/>
      <c r="E11" s="38"/>
      <c r="F11" s="12"/>
      <c r="G11" s="12"/>
      <c r="H11" s="12"/>
      <c r="I11" s="314"/>
    </row>
    <row r="12" spans="1:9" ht="18" customHeight="1" x14ac:dyDescent="0.15">
      <c r="A12" s="190"/>
      <c r="B12" s="49"/>
      <c r="C12" s="48"/>
      <c r="D12" s="232"/>
      <c r="E12" s="36"/>
      <c r="F12" s="12"/>
      <c r="G12" s="49"/>
      <c r="H12" s="49"/>
      <c r="I12" s="315"/>
    </row>
    <row r="13" spans="1:9" ht="18" customHeight="1" x14ac:dyDescent="0.15">
      <c r="A13" s="190"/>
      <c r="B13" s="49"/>
      <c r="C13" s="48"/>
      <c r="D13" s="232"/>
      <c r="E13" s="36"/>
      <c r="F13" s="12"/>
      <c r="G13" s="49"/>
      <c r="H13" s="49"/>
      <c r="I13" s="315"/>
    </row>
    <row r="14" spans="1:9" ht="18" customHeight="1" x14ac:dyDescent="0.15">
      <c r="A14" s="190"/>
      <c r="B14" s="50"/>
      <c r="C14" s="135"/>
      <c r="D14" s="233"/>
      <c r="E14" s="36"/>
      <c r="F14" s="12"/>
      <c r="G14" s="49"/>
      <c r="H14" s="49"/>
      <c r="I14" s="315"/>
    </row>
    <row r="15" spans="1:9" ht="30" customHeight="1" x14ac:dyDescent="0.15">
      <c r="A15" s="370" t="s">
        <v>111</v>
      </c>
      <c r="B15" s="11" t="s">
        <v>326</v>
      </c>
      <c r="C15" s="5" t="s">
        <v>327</v>
      </c>
      <c r="D15" s="5" t="s">
        <v>114</v>
      </c>
      <c r="E15" s="5" t="s">
        <v>115</v>
      </c>
      <c r="F15" s="408" t="s">
        <v>35</v>
      </c>
      <c r="G15" s="408"/>
      <c r="H15" s="62" t="s">
        <v>328</v>
      </c>
      <c r="I15" s="15" t="s">
        <v>117</v>
      </c>
    </row>
    <row r="16" spans="1:9" ht="18" customHeight="1" x14ac:dyDescent="0.15">
      <c r="A16" s="370"/>
      <c r="B16" s="36"/>
      <c r="C16" s="38"/>
      <c r="D16" s="38"/>
      <c r="E16" s="38"/>
      <c r="F16" s="350"/>
      <c r="G16" s="430"/>
      <c r="H16" s="316"/>
      <c r="I16" s="185"/>
    </row>
    <row r="17" spans="1:9" ht="18" customHeight="1" x14ac:dyDescent="0.15">
      <c r="A17" s="558" t="s">
        <v>126</v>
      </c>
      <c r="B17" s="647" t="s">
        <v>127</v>
      </c>
      <c r="C17" s="647"/>
      <c r="D17" s="10" t="s">
        <v>128</v>
      </c>
      <c r="E17" s="27" t="s">
        <v>129</v>
      </c>
      <c r="F17" s="34" t="s">
        <v>130</v>
      </c>
      <c r="G17" s="708" t="s">
        <v>131</v>
      </c>
      <c r="H17" s="709"/>
      <c r="I17" s="710"/>
    </row>
    <row r="18" spans="1:9" ht="18" customHeight="1" x14ac:dyDescent="0.15">
      <c r="A18" s="558"/>
      <c r="B18" s="371"/>
      <c r="C18" s="533"/>
      <c r="D18" s="234"/>
      <c r="E18" s="4"/>
      <c r="F18" s="4"/>
      <c r="G18" s="371"/>
      <c r="H18" s="375"/>
      <c r="I18" s="372"/>
    </row>
    <row r="19" spans="1:9" ht="18" customHeight="1" x14ac:dyDescent="0.15">
      <c r="A19" s="558"/>
      <c r="B19" s="729"/>
      <c r="C19" s="730"/>
      <c r="D19" s="4"/>
      <c r="E19" s="4"/>
      <c r="F19" s="4"/>
      <c r="G19" s="714"/>
      <c r="H19" s="715"/>
      <c r="I19" s="716"/>
    </row>
    <row r="20" spans="1:9" ht="18" customHeight="1" x14ac:dyDescent="0.15">
      <c r="A20" s="558"/>
      <c r="B20" s="731"/>
      <c r="C20" s="731"/>
      <c r="D20" s="53"/>
      <c r="E20" s="53"/>
      <c r="F20" s="53"/>
      <c r="G20" s="723"/>
      <c r="H20" s="724"/>
      <c r="I20" s="725"/>
    </row>
    <row r="21" spans="1:9" ht="18" customHeight="1" x14ac:dyDescent="0.15">
      <c r="A21" s="557" t="s">
        <v>84</v>
      </c>
      <c r="B21" s="5" t="s">
        <v>112</v>
      </c>
      <c r="C21" s="5" t="s">
        <v>104</v>
      </c>
      <c r="D21" s="408" t="s">
        <v>137</v>
      </c>
      <c r="E21" s="408"/>
      <c r="F21" s="408"/>
      <c r="G21" s="708" t="s">
        <v>329</v>
      </c>
      <c r="H21" s="709"/>
      <c r="I21" s="710"/>
    </row>
    <row r="22" spans="1:9" ht="21" customHeight="1" thickBot="1" x14ac:dyDescent="0.2">
      <c r="A22" s="559"/>
      <c r="B22" s="4"/>
      <c r="C22" s="4"/>
      <c r="D22" s="431"/>
      <c r="E22" s="431"/>
      <c r="F22" s="431"/>
      <c r="G22" s="723"/>
      <c r="H22" s="724"/>
      <c r="I22" s="725"/>
    </row>
    <row r="23" spans="1:9" ht="39.75" customHeight="1" thickBot="1" x14ac:dyDescent="0.2">
      <c r="A23" s="255" t="s">
        <v>95</v>
      </c>
      <c r="B23" s="726"/>
      <c r="C23" s="727"/>
      <c r="D23" s="727"/>
      <c r="E23" s="727"/>
      <c r="F23" s="727"/>
      <c r="G23" s="727"/>
      <c r="H23" s="727"/>
      <c r="I23" s="728"/>
    </row>
    <row r="24" spans="1:9" ht="18" customHeight="1" thickBot="1" x14ac:dyDescent="0.2">
      <c r="A24" s="720" t="s">
        <v>330</v>
      </c>
      <c r="B24" s="721"/>
      <c r="C24" s="721"/>
      <c r="D24" s="721"/>
      <c r="E24" s="721"/>
      <c r="F24" s="721"/>
      <c r="G24" s="721"/>
      <c r="H24" s="721"/>
      <c r="I24" s="722"/>
    </row>
    <row r="25" spans="1:9" ht="18" customHeight="1" x14ac:dyDescent="0.15">
      <c r="A25" s="697" t="s">
        <v>317</v>
      </c>
      <c r="B25" s="27" t="s">
        <v>318</v>
      </c>
      <c r="C25" s="34" t="s">
        <v>319</v>
      </c>
      <c r="D25" s="34" t="s">
        <v>320</v>
      </c>
      <c r="E25" s="27" t="s">
        <v>321</v>
      </c>
      <c r="F25" s="34" t="s">
        <v>322</v>
      </c>
      <c r="G25" s="34" t="s">
        <v>577</v>
      </c>
      <c r="H25" s="34" t="s">
        <v>323</v>
      </c>
      <c r="I25" s="317" t="s">
        <v>255</v>
      </c>
    </row>
    <row r="26" spans="1:9" ht="18" customHeight="1" x14ac:dyDescent="0.15">
      <c r="A26" s="382"/>
      <c r="B26" s="235"/>
      <c r="C26" s="237"/>
      <c r="D26" s="237"/>
      <c r="E26" s="237"/>
      <c r="F26" s="239"/>
      <c r="G26" s="240"/>
      <c r="H26" s="237"/>
      <c r="I26" s="318"/>
    </row>
    <row r="27" spans="1:9" ht="18" customHeight="1" x14ac:dyDescent="0.15">
      <c r="A27" s="382"/>
      <c r="B27" s="235"/>
      <c r="C27" s="237"/>
      <c r="D27" s="237"/>
      <c r="E27" s="237"/>
      <c r="F27" s="237"/>
      <c r="G27" s="237"/>
      <c r="H27" s="237"/>
      <c r="I27" s="318"/>
    </row>
    <row r="28" spans="1:9" ht="18" customHeight="1" thickBot="1" x14ac:dyDescent="0.2">
      <c r="A28" s="698"/>
      <c r="B28" s="236"/>
      <c r="C28" s="238"/>
      <c r="D28" s="238"/>
      <c r="E28" s="238"/>
      <c r="F28" s="238"/>
      <c r="G28" s="241"/>
      <c r="H28" s="238"/>
      <c r="I28" s="319"/>
    </row>
    <row r="29" spans="1:9" ht="18" customHeight="1" x14ac:dyDescent="0.15">
      <c r="A29" s="700" t="s">
        <v>331</v>
      </c>
      <c r="B29" s="701"/>
      <c r="C29" s="701"/>
      <c r="D29" s="701"/>
      <c r="E29" s="701"/>
      <c r="F29" s="701"/>
      <c r="G29" s="701"/>
      <c r="H29" s="701"/>
      <c r="I29" s="702"/>
    </row>
    <row r="30" spans="1:9" ht="22.5" customHeight="1" x14ac:dyDescent="0.15">
      <c r="A30" s="320" t="s">
        <v>332</v>
      </c>
      <c r="B30" s="379"/>
      <c r="C30" s="403"/>
      <c r="D30" s="403"/>
      <c r="E30" s="403"/>
      <c r="F30" s="403"/>
      <c r="G30" s="403"/>
      <c r="H30" s="403"/>
      <c r="I30" s="404"/>
    </row>
    <row r="31" spans="1:9" ht="22.5" customHeight="1" x14ac:dyDescent="0.15">
      <c r="A31" s="320" t="s">
        <v>551</v>
      </c>
      <c r="B31" s="386"/>
      <c r="C31" s="386"/>
      <c r="D31" s="386"/>
      <c r="E31" s="386"/>
      <c r="F31" s="386"/>
      <c r="G31" s="386"/>
      <c r="H31" s="386"/>
      <c r="I31" s="699"/>
    </row>
    <row r="32" spans="1:9" ht="21.75" customHeight="1" x14ac:dyDescent="0.15">
      <c r="A32" s="320" t="s">
        <v>202</v>
      </c>
      <c r="B32" s="694"/>
      <c r="C32" s="695"/>
      <c r="D32" s="695"/>
      <c r="E32" s="695"/>
      <c r="F32" s="695"/>
      <c r="G32" s="695"/>
      <c r="H32" s="695"/>
      <c r="I32" s="696"/>
    </row>
    <row r="33" spans="1:9" ht="27" customHeight="1" thickBot="1" x14ac:dyDescent="0.2">
      <c r="A33" s="321" t="s">
        <v>95</v>
      </c>
      <c r="B33" s="691"/>
      <c r="C33" s="692"/>
      <c r="D33" s="692"/>
      <c r="E33" s="692"/>
      <c r="F33" s="692"/>
      <c r="G33" s="692"/>
      <c r="H33" s="692"/>
      <c r="I33" s="693"/>
    </row>
    <row r="34" spans="1:9" hidden="1" x14ac:dyDescent="0.15"/>
    <row r="35" spans="1:9" hidden="1" x14ac:dyDescent="0.15"/>
  </sheetData>
  <mergeCells count="33">
    <mergeCell ref="G18:I18"/>
    <mergeCell ref="B19:C19"/>
    <mergeCell ref="B20:C20"/>
    <mergeCell ref="A24:I24"/>
    <mergeCell ref="G20:I20"/>
    <mergeCell ref="A21:A22"/>
    <mergeCell ref="D21:F21"/>
    <mergeCell ref="D22:F22"/>
    <mergeCell ref="B23:I23"/>
    <mergeCell ref="G21:I21"/>
    <mergeCell ref="G22:I22"/>
    <mergeCell ref="B1:I1"/>
    <mergeCell ref="B5:G5"/>
    <mergeCell ref="H6:I6"/>
    <mergeCell ref="F7:I7"/>
    <mergeCell ref="G17:I17"/>
    <mergeCell ref="B4:G4"/>
    <mergeCell ref="A2:I2"/>
    <mergeCell ref="D3:G3"/>
    <mergeCell ref="A17:A20"/>
    <mergeCell ref="B17:C17"/>
    <mergeCell ref="G19:I19"/>
    <mergeCell ref="A8:I8"/>
    <mergeCell ref="A15:A16"/>
    <mergeCell ref="F16:G16"/>
    <mergeCell ref="F15:G15"/>
    <mergeCell ref="B18:C18"/>
    <mergeCell ref="B33:I33"/>
    <mergeCell ref="B32:I32"/>
    <mergeCell ref="A25:A28"/>
    <mergeCell ref="B31:I31"/>
    <mergeCell ref="A29:I29"/>
    <mergeCell ref="B30:I30"/>
  </mergeCells>
  <phoneticPr fontId="2" type="noConversion"/>
  <dataValidations xWindow="1137" yWindow="423" count="20">
    <dataValidation type="list" allowBlank="1" showInputMessage="1" showErrorMessage="1" sqref="B16">
      <formula1>"执行董事,3人,5人,7人"</formula1>
    </dataValidation>
    <dataValidation allowBlank="1" showInputMessage="1" showErrorMessage="1" promptTitle="输入提示：" prompt="不必输入" sqref="B22"/>
    <dataValidation type="list" allowBlank="1" showInputMessage="1" showErrorMessage="1" sqref="I16">
      <formula1>"签约审批前,签约时,C-D交接前,对外开立保函前,我司对外付款前"</formula1>
    </dataValidation>
    <dataValidation allowBlank="1" showInputMessage="1" showErrorMessage="1" promptTitle="输入提示：" prompt="同营业执照" sqref="D7 F7:I7 B7"/>
    <dataValidation allowBlank="1" showInputMessage="1" showErrorMessage="1" promptTitle="输入提示：" prompt="与营业执照一致" sqref="B4:G4"/>
    <dataValidation allowBlank="1" showInputMessage="1" showErrorMessage="1" promptTitle="输入提示：" prompt="营业执照－全称" sqref="D3:G3"/>
    <dataValidation type="list" allowBlank="1" showInputMessage="1" showErrorMessage="1" sqref="C22">
      <formula1>"股东,董事长,董事,总经理,股东&amp;董事长&amp;总经理,股东&amp;总经理,股东&amp;董事长,董事长&amp;总经理,股东&amp;董事,董事&amp;总经理"</formula1>
    </dataValidation>
    <dataValidation type="list" allowBlank="1" showInputMessage="1" showErrorMessage="1" sqref="F18:F20">
      <formula1>"业务重叠,业务互补,业务无关联,开票避税"</formula1>
    </dataValidation>
    <dataValidation type="list" allowBlank="1" showInputMessage="1" showErrorMessage="1" sqref="E18:E20">
      <formula1>"频繁&amp;大额,频繁&amp;小额,一般&amp;大额,一般&amp;小额,稀少&amp;大额,稀少&amp;小额"</formula1>
    </dataValidation>
    <dataValidation type="list" allowBlank="1" showInputMessage="1" showErrorMessage="1" sqref="D18:D20">
      <formula1>"母公司,子公司,同一母公司,资本关联,人事关联,业务关联,其他"</formula1>
    </dataValidation>
    <dataValidation type="list" allowBlank="1" showInputMessage="1" showErrorMessage="1" sqref="F16">
      <formula1>"全体董事一致同意,三分之二以上董事出席及同意,三分之二以上董事出席－半数以上董事同意,三分之二以上董事出席－出席董事半数以上同意"</formula1>
    </dataValidation>
    <dataValidation type="list" allowBlank="1" showInputMessage="1" showErrorMessage="1" sqref="D16">
      <formula1>"最高权利机构,决策机构"</formula1>
    </dataValidation>
    <dataValidation type="list" allowBlank="1" showInputMessage="1" showErrorMessage="1" sqref="I10:I14">
      <formula1>"财产控制,成立公司,挂名,持干股,投资,产业扩张,改制遗留,其他"</formula1>
    </dataValidation>
    <dataValidation type="list" allowBlank="1" showInputMessage="1" showErrorMessage="1" sqref="H10:H14">
      <formula1>"法定代表人,董事长,董事长兼总经理,董事,董事兼总经理,总经理,付总经理,生产厂长,技术厂长,财务经理,销售经理,其他"</formula1>
    </dataValidation>
    <dataValidation type="list" allowBlank="1" showInputMessage="1" showErrorMessage="1" sqref="G10:G14">
      <formula1>"实际控制人,夫妻,兄弟,父子,母子,其他亲属关系,朋友,被控制,被持股,被夫/妇/父/母控股,被夫/妇/父/母持股,无关系,其他"</formula1>
    </dataValidation>
    <dataValidation type="list" allowBlank="1" showInputMessage="1" showErrorMessage="1" sqref="F10:F14">
      <formula1>"股权受让协议有效,明晰-估值－产权转移,明细－发票－产权转移,明晰－估值－未转移产权,明晰－发票－未转移产权,产权不明晰"</formula1>
    </dataValidation>
    <dataValidation type="list" allowBlank="1" showInputMessage="1" showErrorMessage="1" sqref="E10:E14">
      <formula1>"股权受让,货币,设备,房产,土地,其他无形资产,其他"</formula1>
    </dataValidation>
    <dataValidation type="list" allowBlank="1" showInputMessage="1" showErrorMessage="1" sqref="B10:B14">
      <formula1>"自然人,国有独资公司,有限责任公司,股份有限公司,个人独资企业,合伙企业,个体企业,中外合资企业,外商独资企业,其他"</formula1>
    </dataValidation>
    <dataValidation type="list" allowBlank="1" showInputMessage="1" showErrorMessage="1" promptTitle="输入提示：" prompt="同营业执照" sqref="F6">
      <formula1>"国有独资公司,有限责任公司,股份有限公司,个人独资企业,合伙企业,个体企业,中外合资企业,外商独资企业,其他"</formula1>
    </dataValidation>
    <dataValidation type="list" allowBlank="1" showInputMessage="1" showErrorMessage="1" sqref="H16 E16">
      <formula1>"是,否"</formula1>
    </dataValidation>
  </dataValidations>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7"/>
  <sheetViews>
    <sheetView zoomScale="115" workbookViewId="0">
      <pane xSplit="1" ySplit="2" topLeftCell="B3" activePane="bottomRight" state="frozen"/>
      <selection pane="topRight" activeCell="B1" sqref="B1"/>
      <selection pane="bottomLeft" activeCell="A2" sqref="A2"/>
      <selection pane="bottomRight" activeCell="D24" sqref="D24"/>
    </sheetView>
  </sheetViews>
  <sheetFormatPr defaultColWidth="0" defaultRowHeight="12" zeroHeight="1" x14ac:dyDescent="0.15"/>
  <cols>
    <col min="1" max="1" width="28.125" style="119" customWidth="1"/>
    <col min="2" max="4" width="11.375" style="87" bestFit="1" customWidth="1"/>
    <col min="5" max="5" width="12.375" style="265" bestFit="1" customWidth="1"/>
    <col min="6" max="6" width="1" style="85" hidden="1" customWidth="1"/>
    <col min="7" max="7" width="11.5" style="79" hidden="1" customWidth="1"/>
    <col min="8" max="8" width="11.125" style="79" hidden="1" customWidth="1"/>
    <col min="9" max="9" width="11.625" style="79" hidden="1" customWidth="1"/>
    <col min="10" max="10" width="1" style="85" hidden="1" customWidth="1"/>
    <col min="11" max="11" width="11.25" style="119" hidden="1" customWidth="1"/>
    <col min="12" max="12" width="11.5" style="79" hidden="1" customWidth="1"/>
    <col min="13" max="13" width="11.125" style="268" hidden="1" customWidth="1"/>
    <col min="14" max="16384" width="0" style="79" hidden="1"/>
  </cols>
  <sheetData>
    <row r="1" spans="1:13" ht="15" customHeight="1" x14ac:dyDescent="0.15">
      <c r="A1" s="674" t="s">
        <v>403</v>
      </c>
      <c r="B1" s="679" t="s">
        <v>805</v>
      </c>
      <c r="C1" s="680"/>
      <c r="D1" s="680"/>
      <c r="E1" s="681"/>
      <c r="F1" s="78"/>
      <c r="G1" s="676" t="s">
        <v>404</v>
      </c>
      <c r="H1" s="677"/>
      <c r="I1" s="678"/>
      <c r="J1" s="78"/>
      <c r="K1" s="676" t="s">
        <v>190</v>
      </c>
      <c r="L1" s="677"/>
      <c r="M1" s="678"/>
    </row>
    <row r="2" spans="1:13" s="84" customFormat="1" ht="15" customHeight="1" thickBot="1" x14ac:dyDescent="0.2">
      <c r="A2" s="675"/>
      <c r="B2" s="300" t="s">
        <v>764</v>
      </c>
      <c r="C2" s="300" t="s">
        <v>765</v>
      </c>
      <c r="D2" s="300" t="s">
        <v>766</v>
      </c>
      <c r="E2" s="301" t="s">
        <v>767</v>
      </c>
      <c r="F2" s="81"/>
      <c r="G2" s="82">
        <v>37621</v>
      </c>
      <c r="H2" s="83">
        <v>37986</v>
      </c>
      <c r="I2" s="80">
        <v>38352</v>
      </c>
      <c r="J2" s="81"/>
      <c r="K2" s="82">
        <v>37621</v>
      </c>
      <c r="L2" s="83">
        <v>37986</v>
      </c>
      <c r="M2" s="117">
        <v>38352</v>
      </c>
    </row>
    <row r="3" spans="1:13" s="86" customFormat="1" ht="12.75" thickBot="1" x14ac:dyDescent="0.2">
      <c r="A3" s="327" t="s">
        <v>357</v>
      </c>
      <c r="B3" s="293"/>
      <c r="C3" s="293"/>
      <c r="D3" s="293"/>
      <c r="E3" s="294"/>
      <c r="F3" s="85"/>
      <c r="J3" s="85"/>
      <c r="K3" s="266"/>
      <c r="M3" s="267"/>
    </row>
    <row r="4" spans="1:13" ht="12.75" x14ac:dyDescent="0.15">
      <c r="A4" s="309" t="s">
        <v>358</v>
      </c>
      <c r="B4" s="307"/>
      <c r="C4" s="307"/>
      <c r="D4" s="307"/>
      <c r="E4" s="308"/>
    </row>
    <row r="5" spans="1:13" ht="12.75" x14ac:dyDescent="0.15">
      <c r="A5" s="258" t="s">
        <v>359</v>
      </c>
      <c r="B5" s="307"/>
      <c r="C5" s="307"/>
      <c r="D5" s="307"/>
      <c r="E5" s="308"/>
    </row>
    <row r="6" spans="1:13" ht="12.75" x14ac:dyDescent="0.15">
      <c r="A6" s="258" t="s">
        <v>406</v>
      </c>
      <c r="B6" s="307"/>
      <c r="C6" s="307"/>
      <c r="D6" s="307"/>
      <c r="E6" s="308"/>
    </row>
    <row r="7" spans="1:13" ht="12.75" x14ac:dyDescent="0.15">
      <c r="A7" s="258" t="s">
        <v>360</v>
      </c>
      <c r="B7" s="307"/>
      <c r="C7" s="307"/>
      <c r="D7" s="307"/>
      <c r="E7" s="308"/>
    </row>
    <row r="8" spans="1:13" ht="12.75" x14ac:dyDescent="0.15">
      <c r="A8" s="258" t="s">
        <v>361</v>
      </c>
      <c r="B8" s="307"/>
      <c r="C8" s="307"/>
      <c r="D8" s="307"/>
      <c r="E8" s="308"/>
    </row>
    <row r="9" spans="1:13" ht="12.75" x14ac:dyDescent="0.15">
      <c r="A9" s="258" t="s">
        <v>362</v>
      </c>
      <c r="B9" s="307"/>
      <c r="C9" s="307"/>
      <c r="D9" s="307"/>
      <c r="E9" s="308"/>
    </row>
    <row r="10" spans="1:13" ht="12.75" x14ac:dyDescent="0.15">
      <c r="A10" s="258" t="s">
        <v>363</v>
      </c>
      <c r="B10" s="307"/>
      <c r="C10" s="307"/>
      <c r="D10" s="307"/>
      <c r="E10" s="308"/>
    </row>
    <row r="11" spans="1:13" ht="12.75" x14ac:dyDescent="0.15">
      <c r="A11" s="258" t="s">
        <v>364</v>
      </c>
      <c r="B11" s="307"/>
      <c r="C11" s="307"/>
      <c r="D11" s="307"/>
      <c r="E11" s="308"/>
    </row>
    <row r="12" spans="1:13" ht="12.75" x14ac:dyDescent="0.15">
      <c r="A12" s="258" t="s">
        <v>365</v>
      </c>
      <c r="B12" s="307"/>
      <c r="C12" s="307"/>
      <c r="D12" s="307"/>
      <c r="E12" s="308"/>
    </row>
    <row r="13" spans="1:13" ht="12.75" x14ac:dyDescent="0.15">
      <c r="A13" s="258" t="s">
        <v>366</v>
      </c>
      <c r="B13" s="307"/>
      <c r="C13" s="307"/>
      <c r="D13" s="307"/>
      <c r="E13" s="308"/>
    </row>
    <row r="14" spans="1:13" ht="12.75" x14ac:dyDescent="0.15">
      <c r="A14" s="258" t="s">
        <v>407</v>
      </c>
      <c r="B14" s="307"/>
      <c r="C14" s="307"/>
      <c r="D14" s="307"/>
      <c r="E14" s="308"/>
    </row>
    <row r="15" spans="1:13" ht="12.75" x14ac:dyDescent="0.15">
      <c r="A15" s="258" t="s">
        <v>367</v>
      </c>
      <c r="B15" s="307"/>
      <c r="C15" s="307"/>
      <c r="D15" s="307"/>
      <c r="E15" s="308"/>
    </row>
    <row r="16" spans="1:13" ht="12.75" x14ac:dyDescent="0.15">
      <c r="A16" s="322" t="s">
        <v>408</v>
      </c>
      <c r="B16" s="307"/>
      <c r="C16" s="307"/>
      <c r="D16" s="307"/>
      <c r="E16" s="308"/>
    </row>
    <row r="17" spans="1:13" ht="12.75" x14ac:dyDescent="0.15">
      <c r="A17" s="322" t="s">
        <v>409</v>
      </c>
      <c r="B17" s="307"/>
      <c r="C17" s="307"/>
      <c r="D17" s="307"/>
      <c r="E17" s="308"/>
    </row>
    <row r="18" spans="1:13" ht="12.75" x14ac:dyDescent="0.15">
      <c r="A18" s="322" t="s">
        <v>410</v>
      </c>
      <c r="B18" s="307"/>
      <c r="C18" s="307"/>
      <c r="D18" s="307"/>
      <c r="E18" s="308"/>
    </row>
    <row r="19" spans="1:13" s="89" customFormat="1" ht="12.75" x14ac:dyDescent="0.15">
      <c r="A19" s="260" t="s">
        <v>411</v>
      </c>
      <c r="B19" s="278">
        <f>SUM(B5:B18)</f>
        <v>0</v>
      </c>
      <c r="C19" s="278">
        <f>SUM(C5:C18)</f>
        <v>0</v>
      </c>
      <c r="D19" s="278">
        <f>SUM(D5:D18)</f>
        <v>0</v>
      </c>
      <c r="E19" s="279">
        <f>SUM(E5:E18)</f>
        <v>0</v>
      </c>
      <c r="F19" s="85"/>
      <c r="J19" s="85"/>
      <c r="K19" s="269"/>
      <c r="M19" s="270"/>
    </row>
    <row r="20" spans="1:13" ht="12.75" x14ac:dyDescent="0.15">
      <c r="A20" s="309" t="s">
        <v>412</v>
      </c>
      <c r="B20" s="307"/>
      <c r="C20" s="307"/>
      <c r="D20" s="307"/>
      <c r="E20" s="308"/>
    </row>
    <row r="21" spans="1:13" ht="12.75" x14ac:dyDescent="0.15">
      <c r="A21" s="258" t="s">
        <v>413</v>
      </c>
      <c r="B21" s="307"/>
      <c r="C21" s="307"/>
      <c r="D21" s="307"/>
      <c r="E21" s="308"/>
    </row>
    <row r="22" spans="1:13" ht="12.75" x14ac:dyDescent="0.15">
      <c r="A22" s="258" t="s">
        <v>414</v>
      </c>
      <c r="B22" s="307"/>
      <c r="C22" s="307"/>
      <c r="D22" s="307"/>
      <c r="E22" s="308"/>
    </row>
    <row r="23" spans="1:13" ht="12.75" x14ac:dyDescent="0.15">
      <c r="A23" s="258" t="s">
        <v>415</v>
      </c>
      <c r="B23" s="307"/>
      <c r="C23" s="307"/>
      <c r="D23" s="307"/>
      <c r="E23" s="308"/>
    </row>
    <row r="24" spans="1:13" s="89" customFormat="1" ht="12.75" x14ac:dyDescent="0.15">
      <c r="A24" s="260" t="s">
        <v>416</v>
      </c>
      <c r="B24" s="278">
        <f>SUM(B21:B22)-B23</f>
        <v>0</v>
      </c>
      <c r="C24" s="278">
        <f>SUM(C21:C22)-C23</f>
        <v>0</v>
      </c>
      <c r="D24" s="278">
        <f>SUM(D21:D22)-D23</f>
        <v>0</v>
      </c>
      <c r="E24" s="279">
        <f>SUM(E21:E22)-E23</f>
        <v>0</v>
      </c>
      <c r="F24" s="85"/>
      <c r="J24" s="85"/>
      <c r="K24" s="269"/>
      <c r="M24" s="270"/>
    </row>
    <row r="25" spans="1:13" ht="12.75" x14ac:dyDescent="0.15">
      <c r="A25" s="309" t="s">
        <v>417</v>
      </c>
      <c r="B25" s="307"/>
      <c r="C25" s="307"/>
      <c r="D25" s="307"/>
      <c r="E25" s="308"/>
    </row>
    <row r="26" spans="1:13" ht="12.75" x14ac:dyDescent="0.15">
      <c r="A26" s="258" t="s">
        <v>418</v>
      </c>
      <c r="B26" s="307"/>
      <c r="C26" s="307"/>
      <c r="D26" s="307"/>
      <c r="E26" s="308"/>
    </row>
    <row r="27" spans="1:13" ht="12.75" x14ac:dyDescent="0.15">
      <c r="A27" s="258" t="s">
        <v>419</v>
      </c>
      <c r="B27" s="307"/>
      <c r="C27" s="307"/>
      <c r="D27" s="307"/>
      <c r="E27" s="308"/>
    </row>
    <row r="28" spans="1:13" ht="12.75" x14ac:dyDescent="0.15">
      <c r="A28" s="258" t="s">
        <v>420</v>
      </c>
      <c r="B28" s="307">
        <f>B26-B27</f>
        <v>0</v>
      </c>
      <c r="C28" s="307">
        <f>C26-C27</f>
        <v>0</v>
      </c>
      <c r="D28" s="307">
        <f>D26-D27</f>
        <v>0</v>
      </c>
      <c r="E28" s="308">
        <f>E26-E27</f>
        <v>0</v>
      </c>
    </row>
    <row r="29" spans="1:13" ht="12.75" x14ac:dyDescent="0.15">
      <c r="A29" s="258" t="s">
        <v>421</v>
      </c>
      <c r="B29" s="307"/>
      <c r="C29" s="307"/>
      <c r="D29" s="307"/>
      <c r="E29" s="308"/>
    </row>
    <row r="30" spans="1:13" ht="12.75" x14ac:dyDescent="0.15">
      <c r="A30" s="258" t="s">
        <v>368</v>
      </c>
      <c r="B30" s="307">
        <f>B26-B27-B29</f>
        <v>0</v>
      </c>
      <c r="C30" s="307">
        <f>C26-C27-C29</f>
        <v>0</v>
      </c>
      <c r="D30" s="307">
        <f>D26-D27-D29</f>
        <v>0</v>
      </c>
      <c r="E30" s="308">
        <f>E26-E27-E29</f>
        <v>0</v>
      </c>
    </row>
    <row r="31" spans="1:13" ht="12.75" x14ac:dyDescent="0.15">
      <c r="A31" s="258" t="s">
        <v>369</v>
      </c>
      <c r="B31" s="307"/>
      <c r="C31" s="307"/>
      <c r="D31" s="307"/>
      <c r="E31" s="308"/>
    </row>
    <row r="32" spans="1:13" ht="12.75" x14ac:dyDescent="0.15">
      <c r="A32" s="258" t="s">
        <v>370</v>
      </c>
      <c r="B32" s="307"/>
      <c r="C32" s="307"/>
      <c r="D32" s="307"/>
      <c r="E32" s="308"/>
    </row>
    <row r="33" spans="1:13" ht="12.75" x14ac:dyDescent="0.15">
      <c r="A33" s="258" t="s">
        <v>371</v>
      </c>
      <c r="B33" s="307"/>
      <c r="C33" s="307"/>
      <c r="D33" s="307"/>
      <c r="E33" s="308"/>
    </row>
    <row r="34" spans="1:13" s="89" customFormat="1" ht="12.75" x14ac:dyDescent="0.15">
      <c r="A34" s="260" t="s">
        <v>422</v>
      </c>
      <c r="B34" s="278">
        <f>B30+B31+B32-B33</f>
        <v>0</v>
      </c>
      <c r="C34" s="278">
        <f>C30+C31+C32-C33</f>
        <v>0</v>
      </c>
      <c r="D34" s="278">
        <f>D30+D31+D32-D33</f>
        <v>0</v>
      </c>
      <c r="E34" s="279">
        <f>E30+E31+E32-E33</f>
        <v>0</v>
      </c>
      <c r="F34" s="85"/>
      <c r="J34" s="85"/>
      <c r="K34" s="269"/>
      <c r="M34" s="270"/>
    </row>
    <row r="35" spans="1:13" ht="12.75" x14ac:dyDescent="0.15">
      <c r="A35" s="309" t="s">
        <v>423</v>
      </c>
      <c r="B35" s="307"/>
      <c r="C35" s="307"/>
      <c r="D35" s="307"/>
      <c r="E35" s="308"/>
    </row>
    <row r="36" spans="1:13" ht="12.75" x14ac:dyDescent="0.15">
      <c r="A36" s="258" t="s">
        <v>372</v>
      </c>
      <c r="B36" s="307"/>
      <c r="C36" s="307"/>
      <c r="D36" s="307"/>
      <c r="E36" s="308"/>
    </row>
    <row r="37" spans="1:13" ht="12.75" x14ac:dyDescent="0.15">
      <c r="A37" s="258" t="s">
        <v>373</v>
      </c>
      <c r="B37" s="307"/>
      <c r="C37" s="307"/>
      <c r="D37" s="307"/>
      <c r="E37" s="308"/>
    </row>
    <row r="38" spans="1:13" ht="12.75" x14ac:dyDescent="0.15">
      <c r="A38" s="258" t="s">
        <v>374</v>
      </c>
      <c r="B38" s="307"/>
      <c r="C38" s="307"/>
      <c r="D38" s="307"/>
      <c r="E38" s="308"/>
    </row>
    <row r="39" spans="1:13" ht="12.75" x14ac:dyDescent="0.15">
      <c r="A39" s="258" t="s">
        <v>375</v>
      </c>
      <c r="B39" s="307"/>
      <c r="C39" s="307"/>
      <c r="D39" s="307"/>
      <c r="E39" s="308"/>
    </row>
    <row r="40" spans="1:13" s="88" customFormat="1" ht="12.75" x14ac:dyDescent="0.15">
      <c r="A40" s="260" t="s">
        <v>424</v>
      </c>
      <c r="B40" s="278">
        <f>SUM(B36:B39)</f>
        <v>0</v>
      </c>
      <c r="C40" s="278">
        <f>SUM(C36:C39)</f>
        <v>0</v>
      </c>
      <c r="D40" s="278">
        <f>SUM(D36:D39)</f>
        <v>0</v>
      </c>
      <c r="E40" s="279">
        <f>SUM(E36:E39)</f>
        <v>0</v>
      </c>
      <c r="F40" s="323"/>
      <c r="J40" s="323"/>
      <c r="K40" s="260"/>
      <c r="M40" s="324"/>
    </row>
    <row r="41" spans="1:13" ht="12.75" x14ac:dyDescent="0.15">
      <c r="A41" s="258" t="s">
        <v>762</v>
      </c>
      <c r="B41" s="307"/>
      <c r="C41" s="307"/>
      <c r="D41" s="307"/>
      <c r="E41" s="308"/>
    </row>
    <row r="42" spans="1:13" s="89" customFormat="1" ht="13.5" thickBot="1" x14ac:dyDescent="0.2">
      <c r="A42" s="260" t="s">
        <v>806</v>
      </c>
      <c r="B42" s="217"/>
      <c r="C42" s="217"/>
      <c r="D42" s="217"/>
      <c r="E42" s="261"/>
      <c r="F42" s="85"/>
      <c r="J42" s="85"/>
      <c r="K42" s="269"/>
      <c r="M42" s="270"/>
    </row>
    <row r="43" spans="1:13" s="86" customFormat="1" ht="13.5" thickBot="1" x14ac:dyDescent="0.2">
      <c r="A43" s="292" t="s">
        <v>425</v>
      </c>
      <c r="B43" s="328">
        <f>B40+B34+B24+B19</f>
        <v>0</v>
      </c>
      <c r="C43" s="328">
        <f>C40+C34+C24+C19</f>
        <v>0</v>
      </c>
      <c r="D43" s="328">
        <f>D40+D34+D24+D19</f>
        <v>0</v>
      </c>
      <c r="E43" s="329">
        <f>E40+E34+E24+E19</f>
        <v>0</v>
      </c>
      <c r="F43" s="85"/>
      <c r="J43" s="85"/>
      <c r="K43" s="266"/>
      <c r="M43" s="267"/>
    </row>
    <row r="44" spans="1:13" s="86" customFormat="1" ht="13.5" thickBot="1" x14ac:dyDescent="0.2">
      <c r="A44" s="327" t="s">
        <v>426</v>
      </c>
      <c r="B44" s="330"/>
      <c r="C44" s="330"/>
      <c r="D44" s="330"/>
      <c r="E44" s="331"/>
      <c r="F44" s="85"/>
      <c r="J44" s="85"/>
      <c r="K44" s="266"/>
      <c r="M44" s="267"/>
    </row>
    <row r="45" spans="1:13" ht="12.75" x14ac:dyDescent="0.15">
      <c r="A45" s="309" t="s">
        <v>376</v>
      </c>
      <c r="B45" s="307"/>
      <c r="C45" s="307"/>
      <c r="D45" s="307"/>
      <c r="E45" s="308"/>
    </row>
    <row r="46" spans="1:13" ht="12.75" x14ac:dyDescent="0.15">
      <c r="A46" s="258" t="s">
        <v>377</v>
      </c>
      <c r="B46" s="307"/>
      <c r="C46" s="307"/>
      <c r="D46" s="307"/>
      <c r="E46" s="308"/>
    </row>
    <row r="47" spans="1:13" ht="12.75" x14ac:dyDescent="0.15">
      <c r="A47" s="258" t="s">
        <v>378</v>
      </c>
      <c r="B47" s="307"/>
      <c r="C47" s="307"/>
      <c r="D47" s="307"/>
      <c r="E47" s="308"/>
    </row>
    <row r="48" spans="1:13" ht="12.75" x14ac:dyDescent="0.15">
      <c r="A48" s="258" t="s">
        <v>379</v>
      </c>
      <c r="B48" s="307"/>
      <c r="C48" s="307"/>
      <c r="D48" s="307"/>
      <c r="E48" s="308"/>
    </row>
    <row r="49" spans="1:13" ht="12.75" x14ac:dyDescent="0.15">
      <c r="A49" s="258" t="s">
        <v>380</v>
      </c>
      <c r="B49" s="307"/>
      <c r="C49" s="307"/>
      <c r="D49" s="307"/>
      <c r="E49" s="308"/>
    </row>
    <row r="50" spans="1:13" ht="12.75" x14ac:dyDescent="0.15">
      <c r="A50" s="258" t="s">
        <v>381</v>
      </c>
      <c r="B50" s="307"/>
      <c r="C50" s="307"/>
      <c r="D50" s="307"/>
      <c r="E50" s="308"/>
    </row>
    <row r="51" spans="1:13" ht="12.75" x14ac:dyDescent="0.15">
      <c r="A51" s="258" t="s">
        <v>382</v>
      </c>
      <c r="B51" s="307"/>
      <c r="C51" s="307"/>
      <c r="D51" s="307"/>
      <c r="E51" s="308"/>
    </row>
    <row r="52" spans="1:13" ht="12.75" x14ac:dyDescent="0.15">
      <c r="A52" s="258" t="s">
        <v>383</v>
      </c>
      <c r="B52" s="307"/>
      <c r="C52" s="307"/>
      <c r="D52" s="307"/>
      <c r="E52" s="308"/>
    </row>
    <row r="53" spans="1:13" ht="12.75" x14ac:dyDescent="0.15">
      <c r="A53" s="258" t="s">
        <v>384</v>
      </c>
      <c r="B53" s="307"/>
      <c r="C53" s="307"/>
      <c r="D53" s="307"/>
      <c r="E53" s="308"/>
    </row>
    <row r="54" spans="1:13" ht="12.75" x14ac:dyDescent="0.15">
      <c r="A54" s="258" t="s">
        <v>385</v>
      </c>
      <c r="B54" s="307"/>
      <c r="C54" s="307"/>
      <c r="D54" s="307"/>
      <c r="E54" s="308"/>
    </row>
    <row r="55" spans="1:13" ht="12.75" x14ac:dyDescent="0.15">
      <c r="A55" s="258" t="s">
        <v>386</v>
      </c>
      <c r="B55" s="307"/>
      <c r="C55" s="307"/>
      <c r="D55" s="307"/>
      <c r="E55" s="308"/>
    </row>
    <row r="56" spans="1:13" ht="12.75" x14ac:dyDescent="0.15">
      <c r="A56" s="258" t="s">
        <v>387</v>
      </c>
      <c r="B56" s="307"/>
      <c r="C56" s="307"/>
      <c r="D56" s="307"/>
      <c r="E56" s="308"/>
    </row>
    <row r="57" spans="1:13" ht="12.75" x14ac:dyDescent="0.15">
      <c r="A57" s="258" t="s">
        <v>388</v>
      </c>
      <c r="B57" s="307"/>
      <c r="C57" s="307"/>
      <c r="D57" s="307"/>
      <c r="E57" s="308"/>
    </row>
    <row r="58" spans="1:13" ht="12.75" x14ac:dyDescent="0.15">
      <c r="A58" s="258" t="s">
        <v>427</v>
      </c>
      <c r="B58" s="307"/>
      <c r="C58" s="307"/>
      <c r="D58" s="307"/>
      <c r="E58" s="308"/>
    </row>
    <row r="59" spans="1:13" ht="12.75" x14ac:dyDescent="0.15">
      <c r="A59" s="258" t="s">
        <v>389</v>
      </c>
      <c r="B59" s="307"/>
      <c r="C59" s="307"/>
      <c r="D59" s="307"/>
      <c r="E59" s="308"/>
    </row>
    <row r="60" spans="1:13" ht="12.75" x14ac:dyDescent="0.15">
      <c r="A60" s="258" t="s">
        <v>390</v>
      </c>
      <c r="B60" s="307"/>
      <c r="C60" s="307"/>
      <c r="D60" s="307"/>
      <c r="E60" s="308"/>
    </row>
    <row r="61" spans="1:13" s="90" customFormat="1" ht="12.75" x14ac:dyDescent="0.15">
      <c r="A61" s="262" t="s">
        <v>428</v>
      </c>
      <c r="B61" s="325">
        <f>SUM(B46:B60)</f>
        <v>0</v>
      </c>
      <c r="C61" s="325">
        <f>SUM(C46:C60)</f>
        <v>0</v>
      </c>
      <c r="D61" s="325">
        <f>SUM(D46:D60)</f>
        <v>0</v>
      </c>
      <c r="E61" s="326">
        <f>SUM(E46:E60)</f>
        <v>0</v>
      </c>
      <c r="F61" s="85"/>
      <c r="J61" s="85"/>
      <c r="K61" s="271"/>
      <c r="M61" s="272"/>
    </row>
    <row r="62" spans="1:13" ht="12.75" x14ac:dyDescent="0.15">
      <c r="A62" s="309" t="s">
        <v>429</v>
      </c>
      <c r="B62" s="307"/>
      <c r="C62" s="307"/>
      <c r="D62" s="307"/>
      <c r="E62" s="308"/>
    </row>
    <row r="63" spans="1:13" ht="12.75" x14ac:dyDescent="0.15">
      <c r="A63" s="258" t="s">
        <v>391</v>
      </c>
      <c r="B63" s="307"/>
      <c r="C63" s="307"/>
      <c r="D63" s="307"/>
      <c r="E63" s="308"/>
    </row>
    <row r="64" spans="1:13" ht="12.75" x14ac:dyDescent="0.15">
      <c r="A64" s="258" t="s">
        <v>392</v>
      </c>
      <c r="B64" s="307"/>
      <c r="C64" s="307"/>
      <c r="D64" s="307"/>
      <c r="E64" s="308"/>
    </row>
    <row r="65" spans="1:13" ht="12.75" x14ac:dyDescent="0.15">
      <c r="A65" s="258" t="s">
        <v>393</v>
      </c>
      <c r="B65" s="307"/>
      <c r="C65" s="307"/>
      <c r="D65" s="307"/>
      <c r="E65" s="308"/>
    </row>
    <row r="66" spans="1:13" ht="12.75" x14ac:dyDescent="0.15">
      <c r="A66" s="258" t="s">
        <v>394</v>
      </c>
      <c r="B66" s="307"/>
      <c r="C66" s="307"/>
      <c r="D66" s="307"/>
      <c r="E66" s="308"/>
    </row>
    <row r="67" spans="1:13" ht="12.75" x14ac:dyDescent="0.15">
      <c r="A67" s="258" t="s">
        <v>395</v>
      </c>
      <c r="B67" s="307"/>
      <c r="C67" s="307"/>
      <c r="D67" s="307"/>
      <c r="E67" s="308"/>
    </row>
    <row r="68" spans="1:13" s="90" customFormat="1" ht="12.75" x14ac:dyDescent="0.15">
      <c r="A68" s="262" t="s">
        <v>430</v>
      </c>
      <c r="B68" s="325">
        <f>SUM(B63:B67)</f>
        <v>0</v>
      </c>
      <c r="C68" s="325">
        <f>SUM(C63:C67)</f>
        <v>0</v>
      </c>
      <c r="D68" s="325">
        <f>SUM(D63:D67)</f>
        <v>0</v>
      </c>
      <c r="E68" s="326">
        <f>SUM(E63:E67)</f>
        <v>0</v>
      </c>
      <c r="F68" s="85"/>
      <c r="J68" s="85"/>
      <c r="K68" s="271"/>
      <c r="M68" s="272"/>
    </row>
    <row r="69" spans="1:13" ht="12.75" x14ac:dyDescent="0.15">
      <c r="A69" s="258" t="s">
        <v>396</v>
      </c>
      <c r="B69" s="307"/>
      <c r="C69" s="307"/>
      <c r="D69" s="307"/>
      <c r="E69" s="308"/>
    </row>
    <row r="70" spans="1:13" ht="13.5" thickBot="1" x14ac:dyDescent="0.2">
      <c r="A70" s="258" t="s">
        <v>397</v>
      </c>
      <c r="B70" s="307"/>
      <c r="C70" s="307"/>
      <c r="D70" s="307"/>
      <c r="E70" s="308"/>
    </row>
    <row r="71" spans="1:13" s="90" customFormat="1" ht="13.5" thickBot="1" x14ac:dyDescent="0.2">
      <c r="A71" s="332" t="s">
        <v>431</v>
      </c>
      <c r="B71" s="335">
        <f>B61+B68</f>
        <v>0</v>
      </c>
      <c r="C71" s="335">
        <f>C61+C68</f>
        <v>0</v>
      </c>
      <c r="D71" s="335">
        <f>D61+D68</f>
        <v>0</v>
      </c>
      <c r="E71" s="336">
        <f>E61+E68</f>
        <v>0</v>
      </c>
      <c r="F71" s="85"/>
      <c r="J71" s="85"/>
      <c r="K71" s="271"/>
      <c r="M71" s="272"/>
    </row>
    <row r="72" spans="1:13" s="90" customFormat="1" ht="12.75" x14ac:dyDescent="0.15">
      <c r="A72" s="262" t="s">
        <v>432</v>
      </c>
      <c r="B72" s="218"/>
      <c r="C72" s="218"/>
      <c r="D72" s="218"/>
      <c r="E72" s="263"/>
      <c r="F72" s="85"/>
      <c r="J72" s="85"/>
      <c r="K72" s="271"/>
      <c r="M72" s="272"/>
    </row>
    <row r="73" spans="1:13" ht="12.75" x14ac:dyDescent="0.15">
      <c r="A73" s="262" t="s">
        <v>433</v>
      </c>
      <c r="B73" s="218"/>
      <c r="C73" s="218"/>
      <c r="D73" s="218"/>
      <c r="E73" s="263"/>
    </row>
    <row r="74" spans="1:13" ht="12.75" x14ac:dyDescent="0.15">
      <c r="A74" s="258" t="s">
        <v>434</v>
      </c>
      <c r="B74" s="307"/>
      <c r="C74" s="307"/>
      <c r="D74" s="307"/>
      <c r="E74" s="308"/>
    </row>
    <row r="75" spans="1:13" ht="12.75" x14ac:dyDescent="0.15">
      <c r="A75" s="258" t="s">
        <v>435</v>
      </c>
      <c r="B75" s="307"/>
      <c r="C75" s="307"/>
      <c r="D75" s="307"/>
      <c r="E75" s="308"/>
    </row>
    <row r="76" spans="1:13" ht="12.75" x14ac:dyDescent="0.15">
      <c r="A76" s="258" t="s">
        <v>436</v>
      </c>
      <c r="B76" s="307"/>
      <c r="C76" s="307"/>
      <c r="D76" s="307"/>
      <c r="E76" s="308"/>
    </row>
    <row r="77" spans="1:13" ht="12.75" x14ac:dyDescent="0.15">
      <c r="A77" s="258" t="s">
        <v>398</v>
      </c>
      <c r="B77" s="307"/>
      <c r="C77" s="307"/>
      <c r="D77" s="307"/>
      <c r="E77" s="308"/>
    </row>
    <row r="78" spans="1:13" ht="12.75" x14ac:dyDescent="0.15">
      <c r="A78" s="258" t="s">
        <v>399</v>
      </c>
      <c r="B78" s="307"/>
      <c r="C78" s="307"/>
      <c r="D78" s="307"/>
      <c r="E78" s="308"/>
    </row>
    <row r="79" spans="1:13" ht="12.75" x14ac:dyDescent="0.15">
      <c r="A79" s="258" t="s">
        <v>437</v>
      </c>
      <c r="B79" s="307"/>
      <c r="C79" s="307"/>
      <c r="D79" s="307"/>
      <c r="E79" s="308"/>
    </row>
    <row r="80" spans="1:13" ht="12.75" x14ac:dyDescent="0.15">
      <c r="A80" s="258" t="s">
        <v>438</v>
      </c>
      <c r="B80" s="307"/>
      <c r="C80" s="307"/>
      <c r="D80" s="307"/>
      <c r="E80" s="308"/>
    </row>
    <row r="81" spans="1:13" ht="12.75" x14ac:dyDescent="0.15">
      <c r="A81" s="258" t="s">
        <v>439</v>
      </c>
      <c r="B81" s="307"/>
      <c r="C81" s="307"/>
      <c r="D81" s="307"/>
      <c r="E81" s="308"/>
    </row>
    <row r="82" spans="1:13" ht="12.75" x14ac:dyDescent="0.15">
      <c r="A82" s="258" t="s">
        <v>440</v>
      </c>
      <c r="B82" s="307"/>
      <c r="C82" s="307"/>
      <c r="D82" s="307"/>
      <c r="E82" s="308"/>
    </row>
    <row r="83" spans="1:13" ht="12.75" x14ac:dyDescent="0.15">
      <c r="A83" s="258" t="s">
        <v>441</v>
      </c>
      <c r="B83" s="307"/>
      <c r="C83" s="307"/>
      <c r="D83" s="307"/>
      <c r="E83" s="308"/>
    </row>
    <row r="84" spans="1:13" ht="12.75" x14ac:dyDescent="0.15">
      <c r="A84" s="258" t="s">
        <v>442</v>
      </c>
      <c r="B84" s="307"/>
      <c r="C84" s="307"/>
      <c r="D84" s="307"/>
      <c r="E84" s="308"/>
    </row>
    <row r="85" spans="1:13" ht="12.75" x14ac:dyDescent="0.15">
      <c r="A85" s="258" t="s">
        <v>400</v>
      </c>
      <c r="B85" s="307"/>
      <c r="C85" s="307"/>
      <c r="D85" s="307"/>
      <c r="E85" s="308"/>
    </row>
    <row r="86" spans="1:13" ht="12.75" x14ac:dyDescent="0.15">
      <c r="A86" s="258" t="s">
        <v>401</v>
      </c>
      <c r="B86" s="307"/>
      <c r="C86" s="307"/>
      <c r="D86" s="307"/>
      <c r="E86" s="308"/>
    </row>
    <row r="87" spans="1:13" ht="13.5" thickBot="1" x14ac:dyDescent="0.2">
      <c r="A87" s="258" t="s">
        <v>402</v>
      </c>
      <c r="B87" s="307"/>
      <c r="C87" s="307"/>
      <c r="D87" s="307"/>
      <c r="E87" s="308"/>
    </row>
    <row r="88" spans="1:13" s="90" customFormat="1" ht="13.5" thickBot="1" x14ac:dyDescent="0.2">
      <c r="A88" s="332" t="s">
        <v>443</v>
      </c>
      <c r="B88" s="333">
        <f>B76+B77+B85+B78+B72+B86+B87</f>
        <v>0</v>
      </c>
      <c r="C88" s="333">
        <f>C76+C77+C85+C78+C72+C86+C87</f>
        <v>0</v>
      </c>
      <c r="D88" s="333">
        <f>D76+D77+D85+D78+D72+D86+D87</f>
        <v>0</v>
      </c>
      <c r="E88" s="334">
        <f>E76+E77+E85+E78+E72+E86+E87</f>
        <v>0</v>
      </c>
      <c r="F88" s="85"/>
      <c r="J88" s="85"/>
      <c r="K88" s="271"/>
      <c r="M88" s="272"/>
    </row>
    <row r="89" spans="1:13" s="86" customFormat="1" ht="13.5" thickBot="1" x14ac:dyDescent="0.2">
      <c r="A89" s="292" t="s">
        <v>444</v>
      </c>
      <c r="B89" s="330">
        <f>B71+B88</f>
        <v>0</v>
      </c>
      <c r="C89" s="330">
        <f>C71+C88</f>
        <v>0</v>
      </c>
      <c r="D89" s="330">
        <f>D71+D88</f>
        <v>0</v>
      </c>
      <c r="E89" s="331">
        <f>E71+E88</f>
        <v>0</v>
      </c>
      <c r="F89" s="85"/>
      <c r="J89" s="85"/>
      <c r="K89" s="266"/>
      <c r="M89" s="267"/>
    </row>
    <row r="90" spans="1:13" hidden="1" x14ac:dyDescent="0.15">
      <c r="C90" s="92"/>
      <c r="D90" s="92"/>
      <c r="E90" s="264"/>
    </row>
    <row r="91" spans="1:13" hidden="1" x14ac:dyDescent="0.15">
      <c r="C91" s="92"/>
      <c r="D91" s="92"/>
      <c r="E91" s="264"/>
    </row>
    <row r="92" spans="1:13" hidden="1" x14ac:dyDescent="0.15">
      <c r="C92" s="92"/>
      <c r="D92" s="92"/>
      <c r="E92" s="264"/>
    </row>
    <row r="93" spans="1:13" hidden="1" x14ac:dyDescent="0.15">
      <c r="C93" s="92"/>
      <c r="D93" s="92"/>
      <c r="E93" s="264"/>
    </row>
    <row r="94" spans="1:13" hidden="1" x14ac:dyDescent="0.15">
      <c r="C94" s="92"/>
      <c r="D94" s="92"/>
      <c r="E94" s="264"/>
    </row>
    <row r="95" spans="1:13" hidden="1" x14ac:dyDescent="0.15">
      <c r="C95" s="92"/>
      <c r="D95" s="92"/>
      <c r="E95" s="264"/>
    </row>
    <row r="96" spans="1:13" hidden="1" x14ac:dyDescent="0.15"/>
    <row r="97" hidden="1" x14ac:dyDescent="0.15"/>
  </sheetData>
  <mergeCells count="4">
    <mergeCell ref="A1:A2"/>
    <mergeCell ref="G1:I1"/>
    <mergeCell ref="K1:M1"/>
    <mergeCell ref="B1:E1"/>
  </mergeCells>
  <phoneticPr fontId="2"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7"/>
  <sheetViews>
    <sheetView zoomScale="115" workbookViewId="0">
      <pane xSplit="1" ySplit="2" topLeftCell="B3" activePane="bottomRight" state="frozen"/>
      <selection pane="topRight" activeCell="B1" sqref="B1"/>
      <selection pane="bottomLeft" activeCell="A2" sqref="A2"/>
      <selection pane="bottomRight" activeCell="D30" sqref="D30"/>
    </sheetView>
  </sheetViews>
  <sheetFormatPr defaultColWidth="0" defaultRowHeight="12" zeroHeight="1" x14ac:dyDescent="0.15"/>
  <cols>
    <col min="1" max="1" width="30.625" style="79" customWidth="1"/>
    <col min="2" max="2" width="11.25" style="87" customWidth="1"/>
    <col min="3" max="3" width="11.625" style="87" customWidth="1"/>
    <col min="4" max="5" width="12.5" style="87" customWidth="1"/>
    <col min="6" max="6" width="1.25" style="85" hidden="1" customWidth="1"/>
    <col min="7" max="7" width="11.25" style="79" hidden="1" customWidth="1"/>
    <col min="8" max="8" width="11.125" style="79" hidden="1" customWidth="1"/>
    <col min="9" max="9" width="11.625" style="79" hidden="1" customWidth="1"/>
    <col min="10" max="10" width="1" style="85" hidden="1" customWidth="1"/>
    <col min="11" max="11" width="11.25" style="87" hidden="1" customWidth="1"/>
    <col min="12" max="12" width="11.5" style="87" hidden="1" customWidth="1"/>
    <col min="13" max="13" width="11.375" style="87" hidden="1" customWidth="1"/>
    <col min="14" max="14" width="1" style="85" hidden="1" customWidth="1"/>
    <col min="15" max="15" width="11.25" style="79" hidden="1" customWidth="1"/>
    <col min="16" max="16" width="11.5" style="79" hidden="1" customWidth="1"/>
    <col min="17" max="17" width="11.125" style="79" hidden="1" customWidth="1"/>
    <col min="18" max="18" width="1" style="85" hidden="1" customWidth="1"/>
    <col min="19" max="16384" width="0" style="79" hidden="1"/>
  </cols>
  <sheetData>
    <row r="1" spans="1:18" ht="15" customHeight="1" thickBot="1" x14ac:dyDescent="0.2">
      <c r="A1" s="674" t="s">
        <v>455</v>
      </c>
      <c r="B1" s="679" t="s">
        <v>805</v>
      </c>
      <c r="C1" s="680"/>
      <c r="D1" s="680"/>
      <c r="E1" s="681"/>
      <c r="F1" s="78"/>
      <c r="G1" s="682" t="s">
        <v>404</v>
      </c>
      <c r="H1" s="683"/>
      <c r="I1" s="684"/>
      <c r="J1" s="78"/>
      <c r="K1" s="682" t="s">
        <v>190</v>
      </c>
      <c r="L1" s="683"/>
      <c r="M1" s="684"/>
      <c r="N1" s="78"/>
      <c r="O1" s="682" t="s">
        <v>405</v>
      </c>
      <c r="P1" s="683"/>
      <c r="Q1" s="684"/>
      <c r="R1" s="78"/>
    </row>
    <row r="2" spans="1:18" s="87" customFormat="1" ht="12.75" thickBot="1" x14ac:dyDescent="0.2">
      <c r="A2" s="675"/>
      <c r="B2" s="300" t="str">
        <f>资产负债表!B2</f>
        <v>2011年度</v>
      </c>
      <c r="C2" s="300" t="str">
        <f>资产负债表!C2</f>
        <v>2010年度</v>
      </c>
      <c r="D2" s="300" t="str">
        <f>资产负债表!D2</f>
        <v>2009年度</v>
      </c>
      <c r="E2" s="301" t="str">
        <f>资产负债表!E2</f>
        <v>2008年度</v>
      </c>
      <c r="F2" s="93"/>
      <c r="G2" s="94">
        <v>37621</v>
      </c>
      <c r="H2" s="80">
        <v>37986</v>
      </c>
      <c r="I2" s="80">
        <v>38352</v>
      </c>
      <c r="J2" s="93"/>
      <c r="K2" s="94">
        <v>37621</v>
      </c>
      <c r="L2" s="80">
        <v>37986</v>
      </c>
      <c r="M2" s="80">
        <v>38352</v>
      </c>
      <c r="N2" s="93"/>
      <c r="O2" s="94">
        <v>37621</v>
      </c>
      <c r="P2" s="80">
        <v>37986</v>
      </c>
      <c r="Q2" s="80">
        <v>38352</v>
      </c>
      <c r="R2" s="93"/>
    </row>
    <row r="3" spans="1:18" ht="12.75" x14ac:dyDescent="0.15">
      <c r="A3" s="118" t="s">
        <v>445</v>
      </c>
      <c r="B3" s="278"/>
      <c r="C3" s="278"/>
      <c r="D3" s="278"/>
      <c r="E3" s="279"/>
    </row>
    <row r="4" spans="1:18" ht="12.75" x14ac:dyDescent="0.15">
      <c r="A4" s="258" t="s">
        <v>456</v>
      </c>
      <c r="B4" s="307"/>
      <c r="C4" s="307"/>
      <c r="D4" s="307"/>
      <c r="E4" s="308"/>
    </row>
    <row r="5" spans="1:18" ht="12.75" x14ac:dyDescent="0.15">
      <c r="A5" s="259" t="s">
        <v>457</v>
      </c>
      <c r="B5" s="307"/>
      <c r="C5" s="307"/>
      <c r="D5" s="307"/>
      <c r="E5" s="308"/>
    </row>
    <row r="6" spans="1:18" ht="12.75" x14ac:dyDescent="0.15">
      <c r="A6" s="118" t="s">
        <v>446</v>
      </c>
      <c r="B6" s="278">
        <f>B3-B4-B5</f>
        <v>0</v>
      </c>
      <c r="C6" s="278">
        <f>C3-C4-C5</f>
        <v>0</v>
      </c>
      <c r="D6" s="278">
        <f>D3-D4-D5</f>
        <v>0</v>
      </c>
      <c r="E6" s="279">
        <f>E3-E4-E5</f>
        <v>0</v>
      </c>
    </row>
    <row r="7" spans="1:18" ht="12.75" x14ac:dyDescent="0.15">
      <c r="A7" s="258" t="s">
        <v>458</v>
      </c>
      <c r="B7" s="307"/>
      <c r="C7" s="307"/>
      <c r="D7" s="307"/>
      <c r="E7" s="308"/>
    </row>
    <row r="8" spans="1:18" ht="12.75" x14ac:dyDescent="0.15">
      <c r="A8" s="258" t="s">
        <v>459</v>
      </c>
      <c r="B8" s="307"/>
      <c r="C8" s="307"/>
      <c r="D8" s="307"/>
      <c r="E8" s="308"/>
    </row>
    <row r="9" spans="1:18" ht="12.75" x14ac:dyDescent="0.15">
      <c r="A9" s="258" t="s">
        <v>460</v>
      </c>
      <c r="B9" s="307"/>
      <c r="C9" s="307"/>
      <c r="D9" s="307"/>
      <c r="E9" s="308"/>
    </row>
    <row r="10" spans="1:18" ht="12.75" x14ac:dyDescent="0.15">
      <c r="A10" s="258" t="s">
        <v>461</v>
      </c>
      <c r="B10" s="307"/>
      <c r="C10" s="307"/>
      <c r="D10" s="307"/>
      <c r="E10" s="308"/>
    </row>
    <row r="11" spans="1:18" ht="12.75" x14ac:dyDescent="0.15">
      <c r="A11" s="118" t="s">
        <v>447</v>
      </c>
      <c r="B11" s="278">
        <f>B6+B7-B8-B9-B10</f>
        <v>0</v>
      </c>
      <c r="C11" s="278">
        <f>C6+C7-C8-C9-C10</f>
        <v>0</v>
      </c>
      <c r="D11" s="278">
        <f>D6+D7-D8-D9-D10</f>
        <v>0</v>
      </c>
      <c r="E11" s="279">
        <f>E6+E7-E8-E9-E10</f>
        <v>0</v>
      </c>
    </row>
    <row r="12" spans="1:18" ht="12.75" x14ac:dyDescent="0.15">
      <c r="A12" s="258" t="s">
        <v>462</v>
      </c>
      <c r="B12" s="307"/>
      <c r="C12" s="307"/>
      <c r="D12" s="307"/>
      <c r="E12" s="308"/>
    </row>
    <row r="13" spans="1:18" ht="12.75" x14ac:dyDescent="0.15">
      <c r="A13" s="258" t="s">
        <v>463</v>
      </c>
      <c r="B13" s="307"/>
      <c r="C13" s="307"/>
      <c r="D13" s="307"/>
      <c r="E13" s="308"/>
    </row>
    <row r="14" spans="1:18" ht="12.75" x14ac:dyDescent="0.15">
      <c r="A14" s="258" t="s">
        <v>464</v>
      </c>
      <c r="B14" s="307"/>
      <c r="C14" s="307"/>
      <c r="D14" s="307"/>
      <c r="E14" s="308"/>
    </row>
    <row r="15" spans="1:18" ht="12.75" x14ac:dyDescent="0.15">
      <c r="A15" s="258" t="s">
        <v>465</v>
      </c>
      <c r="B15" s="307"/>
      <c r="C15" s="307"/>
      <c r="D15" s="307"/>
      <c r="E15" s="308"/>
    </row>
    <row r="16" spans="1:18" ht="12.75" x14ac:dyDescent="0.15">
      <c r="A16" s="118" t="s">
        <v>448</v>
      </c>
      <c r="B16" s="278">
        <f>B11+B12+B13+B14+-B15</f>
        <v>0</v>
      </c>
      <c r="C16" s="278">
        <f>C11+C12+C13+C14+-C15</f>
        <v>0</v>
      </c>
      <c r="D16" s="278">
        <f>D11+D12+D13+D14+-D15</f>
        <v>0</v>
      </c>
      <c r="E16" s="279">
        <f>E11+E12+E13+E14+-E15</f>
        <v>0</v>
      </c>
    </row>
    <row r="17" spans="1:18" ht="12.75" x14ac:dyDescent="0.15">
      <c r="A17" s="258" t="s">
        <v>466</v>
      </c>
      <c r="B17" s="307"/>
      <c r="C17" s="307"/>
      <c r="D17" s="307"/>
      <c r="E17" s="308"/>
    </row>
    <row r="18" spans="1:18" ht="12.75" x14ac:dyDescent="0.15">
      <c r="A18" s="258" t="s">
        <v>449</v>
      </c>
      <c r="B18" s="307"/>
      <c r="C18" s="307"/>
      <c r="D18" s="307"/>
      <c r="E18" s="308"/>
    </row>
    <row r="19" spans="1:18" ht="12.75" x14ac:dyDescent="0.15">
      <c r="A19" s="258" t="s">
        <v>467</v>
      </c>
      <c r="B19" s="307"/>
      <c r="C19" s="307"/>
      <c r="D19" s="307"/>
      <c r="E19" s="308"/>
    </row>
    <row r="20" spans="1:18" ht="13.5" thickBot="1" x14ac:dyDescent="0.2">
      <c r="A20" s="258" t="s">
        <v>450</v>
      </c>
      <c r="B20" s="307"/>
      <c r="C20" s="307"/>
      <c r="D20" s="307"/>
      <c r="E20" s="308"/>
    </row>
    <row r="21" spans="1:18" s="95" customFormat="1" ht="13.5" thickBot="1" x14ac:dyDescent="0.2">
      <c r="A21" s="273" t="s">
        <v>451</v>
      </c>
      <c r="B21" s="276">
        <f>B16-B17-B18-B19+B20</f>
        <v>0</v>
      </c>
      <c r="C21" s="276">
        <f>C16-C17-C18-C19+C20</f>
        <v>0</v>
      </c>
      <c r="D21" s="276">
        <f>D16-D17-D18-D19+D20</f>
        <v>0</v>
      </c>
      <c r="E21" s="277">
        <f>E16-E17-E18-E19+E20</f>
        <v>0</v>
      </c>
      <c r="F21" s="85"/>
      <c r="J21" s="85"/>
      <c r="N21" s="96"/>
      <c r="R21" s="96"/>
    </row>
    <row r="22" spans="1:18" ht="12.75" x14ac:dyDescent="0.15">
      <c r="A22" s="258" t="s">
        <v>452</v>
      </c>
      <c r="B22" s="307"/>
      <c r="C22" s="307"/>
      <c r="D22" s="307"/>
      <c r="E22" s="308"/>
    </row>
    <row r="23" spans="1:18" ht="12.75" x14ac:dyDescent="0.15">
      <c r="A23" s="258" t="s">
        <v>453</v>
      </c>
      <c r="B23" s="307"/>
      <c r="C23" s="307"/>
      <c r="D23" s="307"/>
      <c r="E23" s="308"/>
    </row>
    <row r="24" spans="1:18" ht="13.5" thickBot="1" x14ac:dyDescent="0.2">
      <c r="A24" s="258" t="s">
        <v>454</v>
      </c>
      <c r="B24" s="307"/>
      <c r="C24" s="307"/>
      <c r="D24" s="307"/>
      <c r="E24" s="308"/>
    </row>
    <row r="25" spans="1:18" ht="13.5" thickBot="1" x14ac:dyDescent="0.2">
      <c r="A25" s="257" t="s">
        <v>468</v>
      </c>
      <c r="B25" s="274"/>
      <c r="C25" s="274"/>
      <c r="D25" s="274"/>
      <c r="E25" s="275"/>
    </row>
    <row r="26" spans="1:18" ht="12.75" x14ac:dyDescent="0.15">
      <c r="A26" s="258" t="s">
        <v>469</v>
      </c>
      <c r="B26" s="307"/>
      <c r="C26" s="307"/>
      <c r="D26" s="307"/>
      <c r="E26" s="308"/>
    </row>
    <row r="27" spans="1:18" ht="12.75" x14ac:dyDescent="0.15">
      <c r="A27" s="258" t="s">
        <v>470</v>
      </c>
      <c r="B27" s="307"/>
      <c r="C27" s="307"/>
      <c r="D27" s="307"/>
      <c r="E27" s="308"/>
    </row>
    <row r="28" spans="1:18" ht="12.75" x14ac:dyDescent="0.15">
      <c r="A28" s="258" t="s">
        <v>471</v>
      </c>
      <c r="B28" s="307"/>
      <c r="C28" s="307"/>
      <c r="D28" s="307"/>
      <c r="E28" s="308"/>
    </row>
    <row r="29" spans="1:18" ht="12.75" x14ac:dyDescent="0.15">
      <c r="A29" s="258" t="s">
        <v>472</v>
      </c>
      <c r="B29" s="307"/>
      <c r="C29" s="307"/>
      <c r="D29" s="307"/>
      <c r="E29" s="308"/>
    </row>
    <row r="30" spans="1:18" ht="12.75" x14ac:dyDescent="0.15">
      <c r="A30" s="258" t="s">
        <v>473</v>
      </c>
      <c r="B30" s="307"/>
      <c r="C30" s="307"/>
      <c r="D30" s="307"/>
      <c r="E30" s="308"/>
    </row>
    <row r="31" spans="1:18" ht="13.5" thickBot="1" x14ac:dyDescent="0.2">
      <c r="A31" s="258" t="s">
        <v>474</v>
      </c>
      <c r="B31" s="307"/>
      <c r="C31" s="307"/>
      <c r="D31" s="307"/>
      <c r="E31" s="308"/>
    </row>
    <row r="32" spans="1:18" ht="13.5" thickBot="1" x14ac:dyDescent="0.2">
      <c r="A32" s="257" t="s">
        <v>475</v>
      </c>
      <c r="B32" s="274"/>
      <c r="C32" s="274"/>
      <c r="D32" s="274"/>
      <c r="E32" s="275"/>
    </row>
    <row r="33" spans="1:5" ht="12.75" x14ac:dyDescent="0.15">
      <c r="A33" s="258" t="s">
        <v>476</v>
      </c>
      <c r="B33" s="307"/>
      <c r="C33" s="307"/>
      <c r="D33" s="307"/>
      <c r="E33" s="308"/>
    </row>
    <row r="34" spans="1:5" ht="12.75" x14ac:dyDescent="0.15">
      <c r="A34" s="258" t="s">
        <v>477</v>
      </c>
      <c r="B34" s="307"/>
      <c r="C34" s="307"/>
      <c r="D34" s="307"/>
      <c r="E34" s="308"/>
    </row>
    <row r="35" spans="1:5" ht="12.75" x14ac:dyDescent="0.15">
      <c r="A35" s="258" t="s">
        <v>478</v>
      </c>
      <c r="B35" s="307"/>
      <c r="C35" s="307"/>
      <c r="D35" s="307"/>
      <c r="E35" s="308"/>
    </row>
    <row r="36" spans="1:5" ht="13.5" thickBot="1" x14ac:dyDescent="0.2">
      <c r="A36" s="258" t="s">
        <v>479</v>
      </c>
      <c r="B36" s="307"/>
      <c r="C36" s="307"/>
      <c r="D36" s="307"/>
      <c r="E36" s="308"/>
    </row>
    <row r="37" spans="1:5" ht="13.5" thickBot="1" x14ac:dyDescent="0.2">
      <c r="A37" s="257" t="s">
        <v>480</v>
      </c>
      <c r="B37" s="274"/>
      <c r="C37" s="274"/>
      <c r="D37" s="274"/>
      <c r="E37" s="275"/>
    </row>
  </sheetData>
  <mergeCells count="5">
    <mergeCell ref="O1:Q1"/>
    <mergeCell ref="A1:A2"/>
    <mergeCell ref="G1:I1"/>
    <mergeCell ref="K1:M1"/>
    <mergeCell ref="B1:E1"/>
  </mergeCells>
  <phoneticPr fontId="2" type="noConversion"/>
  <pageMargins left="0.75" right="0.75" top="1" bottom="1" header="0.5" footer="0.5"/>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2"/>
  <sheetViews>
    <sheetView tabSelected="1" workbookViewId="0">
      <selection activeCell="B104" sqref="B104"/>
    </sheetView>
  </sheetViews>
  <sheetFormatPr defaultColWidth="0" defaultRowHeight="14.25" zeroHeight="1" x14ac:dyDescent="0.15"/>
  <cols>
    <col min="1" max="10" width="9" customWidth="1"/>
  </cols>
  <sheetData>
    <row r="1" spans="1:10" ht="15" thickBot="1" x14ac:dyDescent="0.2">
      <c r="A1" s="732" t="s">
        <v>807</v>
      </c>
      <c r="B1" s="733"/>
      <c r="C1" s="733"/>
      <c r="D1" s="733"/>
      <c r="E1" s="734"/>
      <c r="F1" s="732" t="s">
        <v>808</v>
      </c>
      <c r="G1" s="733"/>
      <c r="H1" s="733"/>
      <c r="I1" s="733"/>
      <c r="J1" s="734"/>
    </row>
    <row r="2" spans="1:10" x14ac:dyDescent="0.15">
      <c r="A2" s="338"/>
      <c r="B2" s="339"/>
      <c r="C2" s="339"/>
      <c r="D2" s="339"/>
      <c r="E2" s="340"/>
      <c r="F2" s="338"/>
      <c r="G2" s="339"/>
      <c r="H2" s="339"/>
      <c r="I2" s="339"/>
      <c r="J2" s="340"/>
    </row>
    <row r="3" spans="1:10" x14ac:dyDescent="0.15">
      <c r="A3" s="338"/>
      <c r="B3" s="339"/>
      <c r="C3" s="339"/>
      <c r="D3" s="339"/>
      <c r="E3" s="340"/>
      <c r="F3" s="338"/>
      <c r="G3" s="339"/>
      <c r="H3" s="339"/>
      <c r="I3" s="339"/>
      <c r="J3" s="340"/>
    </row>
    <row r="4" spans="1:10" x14ac:dyDescent="0.15">
      <c r="A4" s="338"/>
      <c r="B4" s="339"/>
      <c r="C4" s="339"/>
      <c r="D4" s="339"/>
      <c r="E4" s="340"/>
      <c r="F4" s="338"/>
      <c r="G4" s="339"/>
      <c r="H4" s="339"/>
      <c r="I4" s="339"/>
      <c r="J4" s="340"/>
    </row>
    <row r="5" spans="1:10" x14ac:dyDescent="0.15">
      <c r="A5" s="338"/>
      <c r="B5" s="339"/>
      <c r="C5" s="339"/>
      <c r="D5" s="339"/>
      <c r="E5" s="340"/>
      <c r="F5" s="338"/>
      <c r="G5" s="339"/>
      <c r="H5" s="339"/>
      <c r="I5" s="339"/>
      <c r="J5" s="340"/>
    </row>
    <row r="6" spans="1:10" x14ac:dyDescent="0.15">
      <c r="A6" s="338"/>
      <c r="B6" s="339"/>
      <c r="C6" s="339"/>
      <c r="D6" s="339"/>
      <c r="E6" s="340"/>
      <c r="F6" s="338"/>
      <c r="G6" s="339"/>
      <c r="H6" s="339"/>
      <c r="I6" s="339"/>
      <c r="J6" s="340"/>
    </row>
    <row r="7" spans="1:10" x14ac:dyDescent="0.15">
      <c r="A7" s="338"/>
      <c r="B7" s="339"/>
      <c r="C7" s="339"/>
      <c r="D7" s="339"/>
      <c r="E7" s="340"/>
      <c r="F7" s="338"/>
      <c r="G7" s="339"/>
      <c r="H7" s="339"/>
      <c r="I7" s="339"/>
      <c r="J7" s="340"/>
    </row>
    <row r="8" spans="1:10" x14ac:dyDescent="0.15">
      <c r="A8" s="338"/>
      <c r="B8" s="339"/>
      <c r="C8" s="339"/>
      <c r="D8" s="339"/>
      <c r="E8" s="340"/>
      <c r="F8" s="338"/>
      <c r="G8" s="339"/>
      <c r="H8" s="339"/>
      <c r="I8" s="339"/>
      <c r="J8" s="340"/>
    </row>
    <row r="9" spans="1:10" x14ac:dyDescent="0.15">
      <c r="A9" s="338"/>
      <c r="B9" s="339"/>
      <c r="C9" s="339"/>
      <c r="D9" s="339"/>
      <c r="E9" s="340"/>
      <c r="F9" s="338"/>
      <c r="G9" s="339"/>
      <c r="H9" s="339"/>
      <c r="I9" s="339"/>
      <c r="J9" s="340"/>
    </row>
    <row r="10" spans="1:10" x14ac:dyDescent="0.15">
      <c r="A10" s="338"/>
      <c r="B10" s="339"/>
      <c r="C10" s="339"/>
      <c r="D10" s="339"/>
      <c r="E10" s="340"/>
      <c r="F10" s="338"/>
      <c r="G10" s="339"/>
      <c r="H10" s="339"/>
      <c r="I10" s="339"/>
      <c r="J10" s="340"/>
    </row>
    <row r="11" spans="1:10" x14ac:dyDescent="0.15">
      <c r="A11" s="338"/>
      <c r="B11" s="339"/>
      <c r="C11" s="339"/>
      <c r="D11" s="339"/>
      <c r="E11" s="340"/>
      <c r="F11" s="338"/>
      <c r="G11" s="339"/>
      <c r="H11" s="339"/>
      <c r="I11" s="339"/>
      <c r="J11" s="340"/>
    </row>
    <row r="12" spans="1:10" x14ac:dyDescent="0.15">
      <c r="A12" s="338"/>
      <c r="B12" s="339"/>
      <c r="C12" s="339"/>
      <c r="D12" s="339"/>
      <c r="E12" s="340"/>
      <c r="F12" s="338"/>
      <c r="G12" s="339"/>
      <c r="H12" s="339"/>
      <c r="I12" s="339"/>
      <c r="J12" s="340"/>
    </row>
    <row r="13" spans="1:10" x14ac:dyDescent="0.15">
      <c r="A13" s="338"/>
      <c r="B13" s="339"/>
      <c r="C13" s="339"/>
      <c r="D13" s="339"/>
      <c r="E13" s="340"/>
      <c r="F13" s="338"/>
      <c r="G13" s="339"/>
      <c r="H13" s="339"/>
      <c r="I13" s="339"/>
      <c r="J13" s="340"/>
    </row>
    <row r="14" spans="1:10" x14ac:dyDescent="0.15">
      <c r="A14" s="338"/>
      <c r="B14" s="339"/>
      <c r="C14" s="339"/>
      <c r="D14" s="339"/>
      <c r="E14" s="340"/>
      <c r="F14" s="338"/>
      <c r="G14" s="339"/>
      <c r="H14" s="339"/>
      <c r="I14" s="339"/>
      <c r="J14" s="340"/>
    </row>
    <row r="15" spans="1:10" x14ac:dyDescent="0.15">
      <c r="A15" s="338"/>
      <c r="B15" s="339"/>
      <c r="C15" s="339"/>
      <c r="D15" s="339"/>
      <c r="E15" s="340"/>
      <c r="F15" s="338"/>
      <c r="G15" s="339"/>
      <c r="H15" s="339"/>
      <c r="I15" s="339"/>
      <c r="J15" s="340"/>
    </row>
    <row r="16" spans="1:10" ht="15" thickBot="1" x14ac:dyDescent="0.2">
      <c r="A16" s="341"/>
      <c r="B16" s="342"/>
      <c r="C16" s="342"/>
      <c r="D16" s="342"/>
      <c r="E16" s="343"/>
      <c r="F16" s="341"/>
      <c r="G16" s="342"/>
      <c r="H16" s="342"/>
      <c r="I16" s="342"/>
      <c r="J16" s="343"/>
    </row>
    <row r="17" spans="1:10" ht="15" thickBot="1" x14ac:dyDescent="0.2">
      <c r="A17" s="732" t="s">
        <v>818</v>
      </c>
      <c r="B17" s="733"/>
      <c r="C17" s="733"/>
      <c r="D17" s="733"/>
      <c r="E17" s="734"/>
      <c r="F17" s="732" t="s">
        <v>819</v>
      </c>
      <c r="G17" s="733"/>
      <c r="H17" s="733"/>
      <c r="I17" s="733"/>
      <c r="J17" s="734"/>
    </row>
    <row r="18" spans="1:10" x14ac:dyDescent="0.15">
      <c r="A18" s="338"/>
      <c r="B18" s="339"/>
      <c r="C18" s="339"/>
      <c r="D18" s="339"/>
      <c r="E18" s="340"/>
      <c r="F18" s="338"/>
      <c r="G18" s="339"/>
      <c r="H18" s="339"/>
      <c r="I18" s="339"/>
      <c r="J18" s="340"/>
    </row>
    <row r="19" spans="1:10" x14ac:dyDescent="0.15">
      <c r="A19" s="338"/>
      <c r="B19" s="339"/>
      <c r="C19" s="339"/>
      <c r="D19" s="339"/>
      <c r="E19" s="340"/>
      <c r="F19" s="338"/>
      <c r="G19" s="339"/>
      <c r="H19" s="339"/>
      <c r="I19" s="339"/>
      <c r="J19" s="340"/>
    </row>
    <row r="20" spans="1:10" x14ac:dyDescent="0.15">
      <c r="A20" s="338"/>
      <c r="B20" s="339"/>
      <c r="C20" s="339"/>
      <c r="D20" s="339"/>
      <c r="E20" s="340"/>
      <c r="F20" s="338"/>
      <c r="G20" s="339"/>
      <c r="H20" s="339"/>
      <c r="I20" s="339"/>
      <c r="J20" s="340"/>
    </row>
    <row r="21" spans="1:10" x14ac:dyDescent="0.15">
      <c r="A21" s="338"/>
      <c r="B21" s="339"/>
      <c r="C21" s="339"/>
      <c r="D21" s="339"/>
      <c r="E21" s="340"/>
      <c r="F21" s="338"/>
      <c r="G21" s="339"/>
      <c r="H21" s="339"/>
      <c r="I21" s="339"/>
      <c r="J21" s="340"/>
    </row>
    <row r="22" spans="1:10" x14ac:dyDescent="0.15">
      <c r="A22" s="338"/>
      <c r="B22" s="339"/>
      <c r="C22" s="339"/>
      <c r="D22" s="339"/>
      <c r="E22" s="340"/>
      <c r="F22" s="338"/>
      <c r="G22" s="339"/>
      <c r="H22" s="339"/>
      <c r="I22" s="339"/>
      <c r="J22" s="340"/>
    </row>
    <row r="23" spans="1:10" x14ac:dyDescent="0.15">
      <c r="A23" s="338"/>
      <c r="B23" s="339"/>
      <c r="C23" s="339"/>
      <c r="D23" s="339"/>
      <c r="E23" s="340"/>
      <c r="F23" s="338"/>
      <c r="G23" s="339"/>
      <c r="H23" s="339"/>
      <c r="I23" s="339"/>
      <c r="J23" s="340"/>
    </row>
    <row r="24" spans="1:10" x14ac:dyDescent="0.15">
      <c r="A24" s="338"/>
      <c r="B24" s="339"/>
      <c r="C24" s="339"/>
      <c r="D24" s="339"/>
      <c r="E24" s="340"/>
      <c r="F24" s="338"/>
      <c r="G24" s="339"/>
      <c r="H24" s="339"/>
      <c r="I24" s="339"/>
      <c r="J24" s="340"/>
    </row>
    <row r="25" spans="1:10" x14ac:dyDescent="0.15">
      <c r="A25" s="338"/>
      <c r="B25" s="339"/>
      <c r="C25" s="339"/>
      <c r="D25" s="339"/>
      <c r="E25" s="340"/>
      <c r="F25" s="338"/>
      <c r="G25" s="339"/>
      <c r="H25" s="339"/>
      <c r="I25" s="339"/>
      <c r="J25" s="340"/>
    </row>
    <row r="26" spans="1:10" x14ac:dyDescent="0.15">
      <c r="A26" s="338"/>
      <c r="B26" s="339"/>
      <c r="C26" s="339"/>
      <c r="D26" s="339"/>
      <c r="E26" s="340"/>
      <c r="F26" s="338"/>
      <c r="G26" s="339"/>
      <c r="H26" s="339"/>
      <c r="I26" s="339"/>
      <c r="J26" s="340"/>
    </row>
    <row r="27" spans="1:10" x14ac:dyDescent="0.15">
      <c r="A27" s="338"/>
      <c r="B27" s="339"/>
      <c r="C27" s="339"/>
      <c r="D27" s="339"/>
      <c r="E27" s="340"/>
      <c r="F27" s="338"/>
      <c r="G27" s="339"/>
      <c r="H27" s="339"/>
      <c r="I27" s="339"/>
      <c r="J27" s="340"/>
    </row>
    <row r="28" spans="1:10" x14ac:dyDescent="0.15">
      <c r="A28" s="338"/>
      <c r="B28" s="339"/>
      <c r="C28" s="339"/>
      <c r="D28" s="339"/>
      <c r="E28" s="340"/>
      <c r="F28" s="338"/>
      <c r="G28" s="339"/>
      <c r="H28" s="339"/>
      <c r="I28" s="339"/>
      <c r="J28" s="340"/>
    </row>
    <row r="29" spans="1:10" x14ac:dyDescent="0.15">
      <c r="A29" s="338"/>
      <c r="B29" s="339"/>
      <c r="C29" s="339"/>
      <c r="D29" s="339"/>
      <c r="E29" s="340"/>
      <c r="F29" s="338"/>
      <c r="G29" s="339"/>
      <c r="H29" s="339"/>
      <c r="I29" s="339"/>
      <c r="J29" s="340"/>
    </row>
    <row r="30" spans="1:10" x14ac:dyDescent="0.15">
      <c r="A30" s="338"/>
      <c r="B30" s="339"/>
      <c r="C30" s="339"/>
      <c r="D30" s="339"/>
      <c r="E30" s="340"/>
      <c r="F30" s="338"/>
      <c r="G30" s="339"/>
      <c r="H30" s="339"/>
      <c r="I30" s="339"/>
      <c r="J30" s="340"/>
    </row>
    <row r="31" spans="1:10" x14ac:dyDescent="0.15">
      <c r="A31" s="338"/>
      <c r="B31" s="339"/>
      <c r="C31" s="339"/>
      <c r="D31" s="339"/>
      <c r="E31" s="340"/>
      <c r="F31" s="338"/>
      <c r="G31" s="339"/>
      <c r="H31" s="339"/>
      <c r="I31" s="339"/>
      <c r="J31" s="340"/>
    </row>
    <row r="32" spans="1:10" ht="15" thickBot="1" x14ac:dyDescent="0.2">
      <c r="A32" s="341"/>
      <c r="B32" s="342"/>
      <c r="C32" s="342"/>
      <c r="D32" s="342"/>
      <c r="E32" s="343"/>
      <c r="F32" s="341"/>
      <c r="G32" s="342"/>
      <c r="H32" s="342"/>
      <c r="I32" s="342"/>
      <c r="J32" s="343"/>
    </row>
    <row r="33" spans="1:10" ht="15" thickBot="1" x14ac:dyDescent="0.2">
      <c r="A33" s="732" t="s">
        <v>809</v>
      </c>
      <c r="B33" s="733"/>
      <c r="C33" s="733"/>
      <c r="D33" s="733"/>
      <c r="E33" s="734"/>
      <c r="F33" s="732" t="s">
        <v>810</v>
      </c>
      <c r="G33" s="733"/>
      <c r="H33" s="733"/>
      <c r="I33" s="733"/>
      <c r="J33" s="734"/>
    </row>
    <row r="34" spans="1:10" x14ac:dyDescent="0.15">
      <c r="A34" s="338"/>
      <c r="B34" s="339"/>
      <c r="C34" s="339"/>
      <c r="D34" s="339"/>
      <c r="E34" s="340"/>
      <c r="F34" s="338"/>
      <c r="G34" s="339"/>
      <c r="H34" s="339"/>
      <c r="I34" s="339"/>
      <c r="J34" s="340"/>
    </row>
    <row r="35" spans="1:10" x14ac:dyDescent="0.15">
      <c r="A35" s="338"/>
      <c r="B35" s="339"/>
      <c r="C35" s="339"/>
      <c r="D35" s="339"/>
      <c r="E35" s="340"/>
      <c r="F35" s="338"/>
      <c r="G35" s="339"/>
      <c r="H35" s="339"/>
      <c r="I35" s="339"/>
      <c r="J35" s="340"/>
    </row>
    <row r="36" spans="1:10" x14ac:dyDescent="0.15">
      <c r="A36" s="338"/>
      <c r="B36" s="339"/>
      <c r="C36" s="339"/>
      <c r="D36" s="339"/>
      <c r="E36" s="340"/>
      <c r="F36" s="338"/>
      <c r="G36" s="339"/>
      <c r="H36" s="339"/>
      <c r="I36" s="339"/>
      <c r="J36" s="340"/>
    </row>
    <row r="37" spans="1:10" x14ac:dyDescent="0.15">
      <c r="A37" s="338"/>
      <c r="B37" s="339"/>
      <c r="C37" s="339"/>
      <c r="D37" s="339"/>
      <c r="E37" s="340"/>
      <c r="F37" s="338"/>
      <c r="G37" s="339"/>
      <c r="H37" s="339"/>
      <c r="I37" s="339"/>
      <c r="J37" s="340"/>
    </row>
    <row r="38" spans="1:10" x14ac:dyDescent="0.15">
      <c r="A38" s="338"/>
      <c r="B38" s="339"/>
      <c r="C38" s="339"/>
      <c r="D38" s="339"/>
      <c r="E38" s="340"/>
      <c r="F38" s="338"/>
      <c r="G38" s="339"/>
      <c r="H38" s="339"/>
      <c r="I38" s="339"/>
      <c r="J38" s="340"/>
    </row>
    <row r="39" spans="1:10" x14ac:dyDescent="0.15">
      <c r="A39" s="338"/>
      <c r="B39" s="339"/>
      <c r="C39" s="339"/>
      <c r="D39" s="339"/>
      <c r="E39" s="340"/>
      <c r="F39" s="338"/>
      <c r="G39" s="339"/>
      <c r="H39" s="339"/>
      <c r="I39" s="339"/>
      <c r="J39" s="340"/>
    </row>
    <row r="40" spans="1:10" x14ac:dyDescent="0.15">
      <c r="A40" s="338"/>
      <c r="B40" s="339"/>
      <c r="C40" s="339"/>
      <c r="D40" s="339"/>
      <c r="E40" s="340"/>
      <c r="F40" s="338"/>
      <c r="G40" s="339"/>
      <c r="H40" s="339"/>
      <c r="I40" s="339"/>
      <c r="J40" s="340"/>
    </row>
    <row r="41" spans="1:10" x14ac:dyDescent="0.15">
      <c r="A41" s="338"/>
      <c r="B41" s="339"/>
      <c r="C41" s="339"/>
      <c r="D41" s="339"/>
      <c r="E41" s="340"/>
      <c r="F41" s="338"/>
      <c r="G41" s="339"/>
      <c r="H41" s="339"/>
      <c r="I41" s="339"/>
      <c r="J41" s="340"/>
    </row>
    <row r="42" spans="1:10" x14ac:dyDescent="0.15">
      <c r="A42" s="338"/>
      <c r="B42" s="339"/>
      <c r="C42" s="339"/>
      <c r="D42" s="339"/>
      <c r="E42" s="340"/>
      <c r="F42" s="338"/>
      <c r="G42" s="339"/>
      <c r="H42" s="339"/>
      <c r="I42" s="339"/>
      <c r="J42" s="340"/>
    </row>
    <row r="43" spans="1:10" x14ac:dyDescent="0.15">
      <c r="A43" s="338"/>
      <c r="B43" s="339"/>
      <c r="C43" s="339"/>
      <c r="D43" s="339"/>
      <c r="E43" s="340"/>
      <c r="F43" s="338"/>
      <c r="G43" s="339"/>
      <c r="H43" s="339"/>
      <c r="I43" s="339"/>
      <c r="J43" s="340"/>
    </row>
    <row r="44" spans="1:10" x14ac:dyDescent="0.15">
      <c r="A44" s="338"/>
      <c r="B44" s="339"/>
      <c r="C44" s="339"/>
      <c r="D44" s="339"/>
      <c r="E44" s="340"/>
      <c r="F44" s="338"/>
      <c r="G44" s="339"/>
      <c r="H44" s="339"/>
      <c r="I44" s="339"/>
      <c r="J44" s="340"/>
    </row>
    <row r="45" spans="1:10" x14ac:dyDescent="0.15">
      <c r="A45" s="338"/>
      <c r="B45" s="339"/>
      <c r="C45" s="339"/>
      <c r="D45" s="339"/>
      <c r="E45" s="340"/>
      <c r="F45" s="338"/>
      <c r="G45" s="339"/>
      <c r="H45" s="339"/>
      <c r="I45" s="339"/>
      <c r="J45" s="340"/>
    </row>
    <row r="46" spans="1:10" x14ac:dyDescent="0.15">
      <c r="A46" s="338"/>
      <c r="B46" s="339"/>
      <c r="C46" s="339"/>
      <c r="D46" s="339"/>
      <c r="E46" s="340"/>
      <c r="F46" s="338"/>
      <c r="G46" s="339"/>
      <c r="H46" s="339"/>
      <c r="I46" s="339"/>
      <c r="J46" s="340"/>
    </row>
    <row r="47" spans="1:10" x14ac:dyDescent="0.15">
      <c r="A47" s="338"/>
      <c r="B47" s="339"/>
      <c r="C47" s="339"/>
      <c r="D47" s="339"/>
      <c r="E47" s="340"/>
      <c r="F47" s="338"/>
      <c r="G47" s="339"/>
      <c r="H47" s="339"/>
      <c r="I47" s="339"/>
      <c r="J47" s="340"/>
    </row>
    <row r="48" spans="1:10" ht="15" thickBot="1" x14ac:dyDescent="0.2">
      <c r="A48" s="341"/>
      <c r="B48" s="342"/>
      <c r="C48" s="342"/>
      <c r="D48" s="342"/>
      <c r="E48" s="343"/>
      <c r="F48" s="341"/>
      <c r="G48" s="342"/>
      <c r="H48" s="342"/>
      <c r="I48" s="342"/>
      <c r="J48" s="343"/>
    </row>
    <row r="49" spans="1:10" ht="15" thickBot="1" x14ac:dyDescent="0.2">
      <c r="A49" s="732" t="s">
        <v>811</v>
      </c>
      <c r="B49" s="733"/>
      <c r="C49" s="733"/>
      <c r="D49" s="733"/>
      <c r="E49" s="734"/>
      <c r="F49" s="732" t="s">
        <v>812</v>
      </c>
      <c r="G49" s="733"/>
      <c r="H49" s="733"/>
      <c r="I49" s="733"/>
      <c r="J49" s="734"/>
    </row>
    <row r="50" spans="1:10" x14ac:dyDescent="0.15">
      <c r="A50" s="338"/>
      <c r="B50" s="339"/>
      <c r="C50" s="339"/>
      <c r="D50" s="339"/>
      <c r="E50" s="340"/>
      <c r="F50" s="338"/>
      <c r="G50" s="339"/>
      <c r="H50" s="339"/>
      <c r="I50" s="339"/>
      <c r="J50" s="340"/>
    </row>
    <row r="51" spans="1:10" x14ac:dyDescent="0.15">
      <c r="A51" s="338"/>
      <c r="B51" s="339"/>
      <c r="C51" s="339"/>
      <c r="D51" s="339"/>
      <c r="E51" s="340"/>
      <c r="F51" s="338"/>
      <c r="G51" s="339"/>
      <c r="H51" s="339"/>
      <c r="I51" s="339"/>
      <c r="J51" s="340"/>
    </row>
    <row r="52" spans="1:10" x14ac:dyDescent="0.15">
      <c r="A52" s="338"/>
      <c r="B52" s="339"/>
      <c r="C52" s="339"/>
      <c r="D52" s="339"/>
      <c r="E52" s="340"/>
      <c r="F52" s="338"/>
      <c r="G52" s="339"/>
      <c r="H52" s="339"/>
      <c r="I52" s="339"/>
      <c r="J52" s="340"/>
    </row>
    <row r="53" spans="1:10" x14ac:dyDescent="0.15">
      <c r="A53" s="338"/>
      <c r="B53" s="339"/>
      <c r="C53" s="339"/>
      <c r="D53" s="339"/>
      <c r="E53" s="340"/>
      <c r="F53" s="338"/>
      <c r="G53" s="339"/>
      <c r="H53" s="339"/>
      <c r="I53" s="339"/>
      <c r="J53" s="340"/>
    </row>
    <row r="54" spans="1:10" x14ac:dyDescent="0.15">
      <c r="A54" s="338"/>
      <c r="B54" s="339"/>
      <c r="C54" s="339"/>
      <c r="D54" s="339"/>
      <c r="E54" s="340"/>
      <c r="F54" s="338"/>
      <c r="G54" s="339"/>
      <c r="H54" s="339"/>
      <c r="I54" s="339"/>
      <c r="J54" s="340"/>
    </row>
    <row r="55" spans="1:10" x14ac:dyDescent="0.15">
      <c r="A55" s="338"/>
      <c r="B55" s="339"/>
      <c r="C55" s="339"/>
      <c r="D55" s="339"/>
      <c r="E55" s="340"/>
      <c r="F55" s="338"/>
      <c r="G55" s="339"/>
      <c r="H55" s="339"/>
      <c r="I55" s="339"/>
      <c r="J55" s="340"/>
    </row>
    <row r="56" spans="1:10" x14ac:dyDescent="0.15">
      <c r="A56" s="338"/>
      <c r="B56" s="339"/>
      <c r="C56" s="339"/>
      <c r="D56" s="339"/>
      <c r="E56" s="340"/>
      <c r="F56" s="338"/>
      <c r="G56" s="339"/>
      <c r="H56" s="339"/>
      <c r="I56" s="339"/>
      <c r="J56" s="340"/>
    </row>
    <row r="57" spans="1:10" x14ac:dyDescent="0.15">
      <c r="A57" s="338"/>
      <c r="B57" s="339"/>
      <c r="C57" s="339"/>
      <c r="D57" s="339"/>
      <c r="E57" s="340"/>
      <c r="F57" s="338"/>
      <c r="G57" s="339"/>
      <c r="H57" s="339"/>
      <c r="I57" s="339"/>
      <c r="J57" s="340"/>
    </row>
    <row r="58" spans="1:10" x14ac:dyDescent="0.15">
      <c r="A58" s="338"/>
      <c r="B58" s="339"/>
      <c r="C58" s="339"/>
      <c r="D58" s="339"/>
      <c r="E58" s="340"/>
      <c r="F58" s="338"/>
      <c r="G58" s="339"/>
      <c r="H58" s="339"/>
      <c r="I58" s="339"/>
      <c r="J58" s="340"/>
    </row>
    <row r="59" spans="1:10" x14ac:dyDescent="0.15">
      <c r="A59" s="338"/>
      <c r="B59" s="339"/>
      <c r="C59" s="339"/>
      <c r="D59" s="339"/>
      <c r="E59" s="340"/>
      <c r="F59" s="338"/>
      <c r="G59" s="339"/>
      <c r="H59" s="339"/>
      <c r="I59" s="339"/>
      <c r="J59" s="340"/>
    </row>
    <row r="60" spans="1:10" x14ac:dyDescent="0.15">
      <c r="A60" s="338"/>
      <c r="B60" s="339"/>
      <c r="C60" s="339"/>
      <c r="D60" s="339"/>
      <c r="E60" s="340"/>
      <c r="F60" s="338"/>
      <c r="G60" s="339"/>
      <c r="H60" s="339"/>
      <c r="I60" s="339"/>
      <c r="J60" s="340"/>
    </row>
    <row r="61" spans="1:10" x14ac:dyDescent="0.15">
      <c r="A61" s="338"/>
      <c r="B61" s="339"/>
      <c r="C61" s="339"/>
      <c r="D61" s="339"/>
      <c r="E61" s="340"/>
      <c r="F61" s="338"/>
      <c r="G61" s="339"/>
      <c r="H61" s="339"/>
      <c r="I61" s="339"/>
      <c r="J61" s="340"/>
    </row>
    <row r="62" spans="1:10" x14ac:dyDescent="0.15">
      <c r="A62" s="338"/>
      <c r="B62" s="339"/>
      <c r="C62" s="339"/>
      <c r="D62" s="339"/>
      <c r="E62" s="340"/>
      <c r="F62" s="338"/>
      <c r="G62" s="339"/>
      <c r="H62" s="339"/>
      <c r="I62" s="339"/>
      <c r="J62" s="340"/>
    </row>
    <row r="63" spans="1:10" x14ac:dyDescent="0.15">
      <c r="A63" s="338"/>
      <c r="B63" s="339"/>
      <c r="C63" s="339"/>
      <c r="D63" s="339"/>
      <c r="E63" s="340"/>
      <c r="F63" s="338"/>
      <c r="G63" s="339"/>
      <c r="H63" s="339"/>
      <c r="I63" s="339"/>
      <c r="J63" s="340"/>
    </row>
    <row r="64" spans="1:10" ht="15" thickBot="1" x14ac:dyDescent="0.2">
      <c r="A64" s="341"/>
      <c r="B64" s="342"/>
      <c r="C64" s="342"/>
      <c r="D64" s="342"/>
      <c r="E64" s="343"/>
      <c r="F64" s="341"/>
      <c r="G64" s="342"/>
      <c r="H64" s="342"/>
      <c r="I64" s="342"/>
      <c r="J64" s="343"/>
    </row>
    <row r="65" spans="1:10" ht="15" thickBot="1" x14ac:dyDescent="0.2">
      <c r="A65" s="732" t="s">
        <v>813</v>
      </c>
      <c r="B65" s="733"/>
      <c r="C65" s="733"/>
      <c r="D65" s="733"/>
      <c r="E65" s="734"/>
      <c r="F65" s="732" t="s">
        <v>814</v>
      </c>
      <c r="G65" s="733"/>
      <c r="H65" s="733"/>
      <c r="I65" s="733"/>
      <c r="J65" s="734"/>
    </row>
    <row r="66" spans="1:10" x14ac:dyDescent="0.15">
      <c r="A66" s="338"/>
      <c r="B66" s="339"/>
      <c r="C66" s="339"/>
      <c r="D66" s="339"/>
      <c r="E66" s="340"/>
      <c r="F66" s="338"/>
      <c r="G66" s="339"/>
      <c r="H66" s="339"/>
      <c r="I66" s="339"/>
      <c r="J66" s="340"/>
    </row>
    <row r="67" spans="1:10" x14ac:dyDescent="0.15">
      <c r="A67" s="338"/>
      <c r="B67" s="339"/>
      <c r="C67" s="339"/>
      <c r="D67" s="339"/>
      <c r="E67" s="340"/>
      <c r="F67" s="338"/>
      <c r="G67" s="339"/>
      <c r="H67" s="339"/>
      <c r="I67" s="339"/>
      <c r="J67" s="340"/>
    </row>
    <row r="68" spans="1:10" x14ac:dyDescent="0.15">
      <c r="A68" s="338"/>
      <c r="B68" s="339"/>
      <c r="C68" s="339"/>
      <c r="D68" s="339"/>
      <c r="E68" s="340"/>
      <c r="F68" s="338"/>
      <c r="G68" s="339"/>
      <c r="H68" s="339"/>
      <c r="I68" s="339"/>
      <c r="J68" s="340"/>
    </row>
    <row r="69" spans="1:10" x14ac:dyDescent="0.15">
      <c r="A69" s="338"/>
      <c r="B69" s="339"/>
      <c r="C69" s="339"/>
      <c r="D69" s="339"/>
      <c r="E69" s="340"/>
      <c r="F69" s="338"/>
      <c r="G69" s="339"/>
      <c r="H69" s="339"/>
      <c r="I69" s="339"/>
      <c r="J69" s="340"/>
    </row>
    <row r="70" spans="1:10" x14ac:dyDescent="0.15">
      <c r="A70" s="338"/>
      <c r="B70" s="339"/>
      <c r="C70" s="339"/>
      <c r="D70" s="339"/>
      <c r="E70" s="340"/>
      <c r="F70" s="338"/>
      <c r="G70" s="339"/>
      <c r="H70" s="339"/>
      <c r="I70" s="339"/>
      <c r="J70" s="340"/>
    </row>
    <row r="71" spans="1:10" x14ac:dyDescent="0.15">
      <c r="A71" s="338"/>
      <c r="B71" s="339"/>
      <c r="C71" s="339"/>
      <c r="D71" s="339"/>
      <c r="E71" s="340"/>
      <c r="F71" s="338"/>
      <c r="G71" s="339"/>
      <c r="H71" s="339"/>
      <c r="I71" s="339"/>
      <c r="J71" s="340"/>
    </row>
    <row r="72" spans="1:10" x14ac:dyDescent="0.15">
      <c r="A72" s="338"/>
      <c r="B72" s="339"/>
      <c r="C72" s="339"/>
      <c r="D72" s="339"/>
      <c r="E72" s="340"/>
      <c r="F72" s="338"/>
      <c r="G72" s="339"/>
      <c r="H72" s="339"/>
      <c r="I72" s="339"/>
      <c r="J72" s="340"/>
    </row>
    <row r="73" spans="1:10" x14ac:dyDescent="0.15">
      <c r="A73" s="338"/>
      <c r="B73" s="339"/>
      <c r="C73" s="339"/>
      <c r="D73" s="339"/>
      <c r="E73" s="340"/>
      <c r="F73" s="338"/>
      <c r="G73" s="339"/>
      <c r="H73" s="339"/>
      <c r="I73" s="339"/>
      <c r="J73" s="340"/>
    </row>
    <row r="74" spans="1:10" x14ac:dyDescent="0.15">
      <c r="A74" s="338"/>
      <c r="B74" s="339"/>
      <c r="C74" s="339"/>
      <c r="D74" s="339"/>
      <c r="E74" s="340"/>
      <c r="F74" s="338"/>
      <c r="G74" s="339"/>
      <c r="H74" s="339"/>
      <c r="I74" s="339"/>
      <c r="J74" s="340"/>
    </row>
    <row r="75" spans="1:10" x14ac:dyDescent="0.15">
      <c r="A75" s="338"/>
      <c r="B75" s="339"/>
      <c r="C75" s="339"/>
      <c r="D75" s="339"/>
      <c r="E75" s="340"/>
      <c r="F75" s="338"/>
      <c r="G75" s="339"/>
      <c r="H75" s="339"/>
      <c r="I75" s="339"/>
      <c r="J75" s="340"/>
    </row>
    <row r="76" spans="1:10" x14ac:dyDescent="0.15">
      <c r="A76" s="338"/>
      <c r="B76" s="339"/>
      <c r="C76" s="339"/>
      <c r="D76" s="339"/>
      <c r="E76" s="340"/>
      <c r="F76" s="338"/>
      <c r="G76" s="339"/>
      <c r="H76" s="339"/>
      <c r="I76" s="339"/>
      <c r="J76" s="340"/>
    </row>
    <row r="77" spans="1:10" x14ac:dyDescent="0.15">
      <c r="A77" s="338"/>
      <c r="B77" s="339"/>
      <c r="C77" s="339"/>
      <c r="D77" s="339"/>
      <c r="E77" s="340"/>
      <c r="F77" s="338"/>
      <c r="G77" s="339"/>
      <c r="H77" s="339"/>
      <c r="I77" s="339"/>
      <c r="J77" s="340"/>
    </row>
    <row r="78" spans="1:10" x14ac:dyDescent="0.15">
      <c r="A78" s="338"/>
      <c r="B78" s="339"/>
      <c r="C78" s="339"/>
      <c r="D78" s="339"/>
      <c r="E78" s="340"/>
      <c r="F78" s="338"/>
      <c r="G78" s="339"/>
      <c r="H78" s="339"/>
      <c r="I78" s="339"/>
      <c r="J78" s="340"/>
    </row>
    <row r="79" spans="1:10" x14ac:dyDescent="0.15">
      <c r="A79" s="338"/>
      <c r="B79" s="339"/>
      <c r="C79" s="339"/>
      <c r="D79" s="339"/>
      <c r="E79" s="340"/>
      <c r="F79" s="338"/>
      <c r="G79" s="339"/>
      <c r="H79" s="339"/>
      <c r="I79" s="339"/>
      <c r="J79" s="340"/>
    </row>
    <row r="80" spans="1:10" ht="15" thickBot="1" x14ac:dyDescent="0.2">
      <c r="A80" s="341"/>
      <c r="B80" s="342"/>
      <c r="C80" s="342"/>
      <c r="D80" s="342"/>
      <c r="E80" s="343"/>
      <c r="F80" s="341"/>
      <c r="G80" s="342"/>
      <c r="H80" s="342"/>
      <c r="I80" s="342"/>
      <c r="J80" s="343"/>
    </row>
    <row r="81" spans="1:10" ht="15" thickBot="1" x14ac:dyDescent="0.2">
      <c r="A81" s="732" t="s">
        <v>815</v>
      </c>
      <c r="B81" s="733"/>
      <c r="C81" s="733"/>
      <c r="D81" s="733"/>
      <c r="E81" s="734"/>
      <c r="F81" s="732" t="s">
        <v>816</v>
      </c>
      <c r="G81" s="733"/>
      <c r="H81" s="733"/>
      <c r="I81" s="733"/>
      <c r="J81" s="734"/>
    </row>
    <row r="82" spans="1:10" x14ac:dyDescent="0.15">
      <c r="A82" s="338"/>
      <c r="B82" s="339"/>
      <c r="C82" s="339"/>
      <c r="D82" s="339"/>
      <c r="E82" s="340"/>
      <c r="F82" s="338"/>
      <c r="G82" s="339"/>
      <c r="H82" s="339"/>
      <c r="I82" s="339"/>
      <c r="J82" s="340"/>
    </row>
    <row r="83" spans="1:10" x14ac:dyDescent="0.15">
      <c r="A83" s="338"/>
      <c r="B83" s="339"/>
      <c r="C83" s="339"/>
      <c r="D83" s="339"/>
      <c r="E83" s="340"/>
      <c r="F83" s="338"/>
      <c r="G83" s="339"/>
      <c r="H83" s="339"/>
      <c r="I83" s="339"/>
      <c r="J83" s="340"/>
    </row>
    <row r="84" spans="1:10" x14ac:dyDescent="0.15">
      <c r="A84" s="338"/>
      <c r="B84" s="339"/>
      <c r="C84" s="339"/>
      <c r="D84" s="339"/>
      <c r="E84" s="340"/>
      <c r="F84" s="338"/>
      <c r="G84" s="339"/>
      <c r="H84" s="339"/>
      <c r="I84" s="339"/>
      <c r="J84" s="340"/>
    </row>
    <row r="85" spans="1:10" x14ac:dyDescent="0.15">
      <c r="A85" s="338"/>
      <c r="B85" s="339"/>
      <c r="C85" s="339"/>
      <c r="D85" s="339"/>
      <c r="E85" s="340"/>
      <c r="F85" s="338"/>
      <c r="G85" s="339"/>
      <c r="H85" s="339"/>
      <c r="I85" s="339"/>
      <c r="J85" s="340"/>
    </row>
    <row r="86" spans="1:10" x14ac:dyDescent="0.15">
      <c r="A86" s="338"/>
      <c r="B86" s="339"/>
      <c r="C86" s="339"/>
      <c r="D86" s="339"/>
      <c r="E86" s="340"/>
      <c r="F86" s="338"/>
      <c r="G86" s="339"/>
      <c r="H86" s="339"/>
      <c r="I86" s="339"/>
      <c r="J86" s="340"/>
    </row>
    <row r="87" spans="1:10" x14ac:dyDescent="0.15">
      <c r="A87" s="338"/>
      <c r="B87" s="339"/>
      <c r="C87" s="339"/>
      <c r="D87" s="339"/>
      <c r="E87" s="340"/>
      <c r="F87" s="338"/>
      <c r="G87" s="339"/>
      <c r="H87" s="339"/>
      <c r="I87" s="339"/>
      <c r="J87" s="340"/>
    </row>
    <row r="88" spans="1:10" x14ac:dyDescent="0.15">
      <c r="A88" s="338"/>
      <c r="B88" s="339"/>
      <c r="C88" s="339"/>
      <c r="D88" s="339"/>
      <c r="E88" s="340"/>
      <c r="F88" s="338"/>
      <c r="G88" s="339"/>
      <c r="H88" s="339"/>
      <c r="I88" s="339"/>
      <c r="J88" s="340"/>
    </row>
    <row r="89" spans="1:10" x14ac:dyDescent="0.15">
      <c r="A89" s="338"/>
      <c r="B89" s="339"/>
      <c r="C89" s="339"/>
      <c r="D89" s="339"/>
      <c r="E89" s="340"/>
      <c r="F89" s="338"/>
      <c r="G89" s="339"/>
      <c r="H89" s="339"/>
      <c r="I89" s="339"/>
      <c r="J89" s="340"/>
    </row>
    <row r="90" spans="1:10" x14ac:dyDescent="0.15">
      <c r="A90" s="338"/>
      <c r="B90" s="339"/>
      <c r="C90" s="339"/>
      <c r="D90" s="339"/>
      <c r="E90" s="340"/>
      <c r="F90" s="338"/>
      <c r="G90" s="339"/>
      <c r="H90" s="339"/>
      <c r="I90" s="339"/>
      <c r="J90" s="340"/>
    </row>
    <row r="91" spans="1:10" x14ac:dyDescent="0.15">
      <c r="A91" s="338"/>
      <c r="B91" s="339"/>
      <c r="C91" s="339"/>
      <c r="D91" s="339"/>
      <c r="E91" s="340"/>
      <c r="F91" s="338"/>
      <c r="G91" s="339"/>
      <c r="H91" s="339"/>
      <c r="I91" s="339"/>
      <c r="J91" s="340"/>
    </row>
    <row r="92" spans="1:10" x14ac:dyDescent="0.15">
      <c r="A92" s="338"/>
      <c r="B92" s="339"/>
      <c r="C92" s="339"/>
      <c r="D92" s="339"/>
      <c r="E92" s="340"/>
      <c r="F92" s="338"/>
      <c r="G92" s="339"/>
      <c r="H92" s="339"/>
      <c r="I92" s="339"/>
      <c r="J92" s="340"/>
    </row>
    <row r="93" spans="1:10" x14ac:dyDescent="0.15">
      <c r="A93" s="338"/>
      <c r="B93" s="339"/>
      <c r="C93" s="339"/>
      <c r="D93" s="339"/>
      <c r="E93" s="340"/>
      <c r="F93" s="338"/>
      <c r="G93" s="339"/>
      <c r="H93" s="339"/>
      <c r="I93" s="339"/>
      <c r="J93" s="340"/>
    </row>
    <row r="94" spans="1:10" x14ac:dyDescent="0.15">
      <c r="A94" s="338"/>
      <c r="B94" s="339"/>
      <c r="C94" s="339"/>
      <c r="D94" s="339"/>
      <c r="E94" s="340"/>
      <c r="F94" s="338"/>
      <c r="G94" s="339"/>
      <c r="H94" s="339"/>
      <c r="I94" s="339"/>
      <c r="J94" s="340"/>
    </row>
    <row r="95" spans="1:10" x14ac:dyDescent="0.15">
      <c r="A95" s="338"/>
      <c r="B95" s="339"/>
      <c r="C95" s="339"/>
      <c r="D95" s="339"/>
      <c r="E95" s="340"/>
      <c r="F95" s="338"/>
      <c r="G95" s="339"/>
      <c r="H95" s="339"/>
      <c r="I95" s="339"/>
      <c r="J95" s="340"/>
    </row>
    <row r="96" spans="1:10" ht="15" thickBot="1" x14ac:dyDescent="0.2">
      <c r="A96" s="341"/>
      <c r="B96" s="342"/>
      <c r="C96" s="342"/>
      <c r="D96" s="342"/>
      <c r="E96" s="343"/>
      <c r="F96" s="341"/>
      <c r="G96" s="342"/>
      <c r="H96" s="342"/>
      <c r="I96" s="342"/>
      <c r="J96" s="343"/>
    </row>
    <row r="97" spans="1:10" ht="15" thickBot="1" x14ac:dyDescent="0.2">
      <c r="A97" s="732" t="s">
        <v>817</v>
      </c>
      <c r="B97" s="733"/>
      <c r="C97" s="733"/>
      <c r="D97" s="733"/>
      <c r="E97" s="734"/>
      <c r="F97" s="337"/>
      <c r="G97" s="337"/>
      <c r="H97" s="337"/>
      <c r="I97" s="337"/>
      <c r="J97" s="337"/>
    </row>
    <row r="98" spans="1:10" x14ac:dyDescent="0.15">
      <c r="A98" s="338"/>
      <c r="B98" s="339"/>
      <c r="C98" s="339"/>
      <c r="D98" s="339"/>
      <c r="E98" s="340"/>
      <c r="F98" s="337"/>
      <c r="G98" s="337"/>
      <c r="H98" s="337"/>
      <c r="I98" s="337"/>
      <c r="J98" s="337"/>
    </row>
    <row r="99" spans="1:10" x14ac:dyDescent="0.15">
      <c r="A99" s="338"/>
      <c r="B99" s="339"/>
      <c r="C99" s="339"/>
      <c r="D99" s="339"/>
      <c r="E99" s="340"/>
      <c r="F99" s="337"/>
      <c r="G99" s="337"/>
      <c r="H99" s="337"/>
      <c r="I99" s="337"/>
      <c r="J99" s="337"/>
    </row>
    <row r="100" spans="1:10" x14ac:dyDescent="0.15">
      <c r="A100" s="338"/>
      <c r="B100" s="339"/>
      <c r="C100" s="339"/>
      <c r="D100" s="339"/>
      <c r="E100" s="340"/>
      <c r="F100" s="337"/>
      <c r="G100" s="337"/>
      <c r="H100" s="337"/>
      <c r="I100" s="337"/>
      <c r="J100" s="337"/>
    </row>
    <row r="101" spans="1:10" x14ac:dyDescent="0.15">
      <c r="A101" s="338"/>
      <c r="B101" s="339"/>
      <c r="C101" s="339"/>
      <c r="D101" s="339"/>
      <c r="E101" s="340"/>
      <c r="F101" s="337"/>
      <c r="G101" s="337"/>
      <c r="H101" s="337"/>
      <c r="I101" s="337"/>
      <c r="J101" s="337"/>
    </row>
    <row r="102" spans="1:10" x14ac:dyDescent="0.15">
      <c r="A102" s="338"/>
      <c r="B102" s="339"/>
      <c r="C102" s="339"/>
      <c r="D102" s="339"/>
      <c r="E102" s="340"/>
      <c r="F102" s="337"/>
      <c r="G102" s="337"/>
      <c r="H102" s="337"/>
      <c r="I102" s="337"/>
      <c r="J102" s="337"/>
    </row>
    <row r="103" spans="1:10" x14ac:dyDescent="0.15">
      <c r="A103" s="338"/>
      <c r="B103" s="339"/>
      <c r="C103" s="339"/>
      <c r="D103" s="339"/>
      <c r="E103" s="340"/>
      <c r="F103" s="337"/>
      <c r="G103" s="337"/>
      <c r="H103" s="337"/>
      <c r="I103" s="337"/>
      <c r="J103" s="337"/>
    </row>
    <row r="104" spans="1:10" x14ac:dyDescent="0.15">
      <c r="A104" s="338"/>
      <c r="B104" s="339"/>
      <c r="C104" s="339"/>
      <c r="D104" s="339"/>
      <c r="E104" s="340"/>
      <c r="F104" s="337"/>
      <c r="G104" s="337"/>
      <c r="H104" s="337"/>
      <c r="I104" s="337"/>
      <c r="J104" s="337"/>
    </row>
    <row r="105" spans="1:10" x14ac:dyDescent="0.15">
      <c r="A105" s="338"/>
      <c r="B105" s="339"/>
      <c r="C105" s="339"/>
      <c r="D105" s="339"/>
      <c r="E105" s="340"/>
      <c r="F105" s="337"/>
      <c r="G105" s="337"/>
      <c r="H105" s="337"/>
      <c r="I105" s="337"/>
      <c r="J105" s="337"/>
    </row>
    <row r="106" spans="1:10" x14ac:dyDescent="0.15">
      <c r="A106" s="338"/>
      <c r="B106" s="339"/>
      <c r="C106" s="339"/>
      <c r="D106" s="339"/>
      <c r="E106" s="340"/>
      <c r="F106" s="337"/>
      <c r="G106" s="337"/>
      <c r="H106" s="337"/>
      <c r="I106" s="337"/>
      <c r="J106" s="337"/>
    </row>
    <row r="107" spans="1:10" x14ac:dyDescent="0.15">
      <c r="A107" s="338"/>
      <c r="B107" s="339"/>
      <c r="C107" s="339"/>
      <c r="D107" s="339"/>
      <c r="E107" s="340"/>
      <c r="F107" s="337"/>
      <c r="G107" s="337"/>
      <c r="H107" s="337"/>
      <c r="I107" s="337"/>
      <c r="J107" s="337"/>
    </row>
    <row r="108" spans="1:10" x14ac:dyDescent="0.15">
      <c r="A108" s="338"/>
      <c r="B108" s="339"/>
      <c r="C108" s="339"/>
      <c r="D108" s="339"/>
      <c r="E108" s="340"/>
      <c r="F108" s="337"/>
      <c r="G108" s="337"/>
      <c r="H108" s="337"/>
      <c r="I108" s="337"/>
      <c r="J108" s="337"/>
    </row>
    <row r="109" spans="1:10" x14ac:dyDescent="0.15">
      <c r="A109" s="338"/>
      <c r="B109" s="339"/>
      <c r="C109" s="339"/>
      <c r="D109" s="339"/>
      <c r="E109" s="340"/>
      <c r="F109" s="337"/>
      <c r="G109" s="337"/>
      <c r="H109" s="337"/>
      <c r="I109" s="337"/>
      <c r="J109" s="337"/>
    </row>
    <row r="110" spans="1:10" x14ac:dyDescent="0.15">
      <c r="A110" s="338"/>
      <c r="B110" s="339"/>
      <c r="C110" s="339"/>
      <c r="D110" s="339"/>
      <c r="E110" s="340"/>
      <c r="F110" s="337"/>
      <c r="G110" s="337"/>
      <c r="H110" s="337"/>
      <c r="I110" s="337"/>
      <c r="J110" s="337"/>
    </row>
    <row r="111" spans="1:10" x14ac:dyDescent="0.15">
      <c r="A111" s="338"/>
      <c r="B111" s="339"/>
      <c r="C111" s="339"/>
      <c r="D111" s="339"/>
      <c r="E111" s="340"/>
      <c r="F111" s="337"/>
      <c r="G111" s="337"/>
      <c r="H111" s="337"/>
      <c r="I111" s="337"/>
      <c r="J111" s="337"/>
    </row>
    <row r="112" spans="1:10" ht="15" thickBot="1" x14ac:dyDescent="0.2">
      <c r="A112" s="341"/>
      <c r="B112" s="342"/>
      <c r="C112" s="342"/>
      <c r="D112" s="342"/>
      <c r="E112" s="343"/>
      <c r="F112" s="337"/>
      <c r="G112" s="337"/>
      <c r="H112" s="337"/>
      <c r="I112" s="337"/>
      <c r="J112" s="337"/>
    </row>
  </sheetData>
  <mergeCells count="13">
    <mergeCell ref="A1:E1"/>
    <mergeCell ref="F1:J1"/>
    <mergeCell ref="A33:E33"/>
    <mergeCell ref="F33:J33"/>
    <mergeCell ref="A81:E81"/>
    <mergeCell ref="F81:J81"/>
    <mergeCell ref="A97:E97"/>
    <mergeCell ref="A17:E17"/>
    <mergeCell ref="F17:J17"/>
    <mergeCell ref="A49:E49"/>
    <mergeCell ref="F49:J49"/>
    <mergeCell ref="A65:E65"/>
    <mergeCell ref="F65:J65"/>
  </mergeCells>
  <phoneticPr fontId="2"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10</vt:i4>
      </vt:variant>
    </vt:vector>
  </HeadingPairs>
  <TitlesOfParts>
    <vt:vector size="10" baseType="lpstr">
      <vt:lpstr>授信额度</vt:lpstr>
      <vt:lpstr>调查报告</vt:lpstr>
      <vt:lpstr>前期项目</vt:lpstr>
      <vt:lpstr>资产负债表</vt:lpstr>
      <vt:lpstr>损益表</vt:lpstr>
      <vt:lpstr>现金流量表</vt:lpstr>
      <vt:lpstr>保证人</vt:lpstr>
      <vt:lpstr>保证人资产负债表</vt:lpstr>
      <vt:lpstr>保证人损益表</vt:lpstr>
      <vt:lpstr>现场照片采集表</vt:lpstr>
    </vt:vector>
  </TitlesOfParts>
  <Company>IFELC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坤FL</cp:lastModifiedBy>
  <dcterms:created xsi:type="dcterms:W3CDTF">2007-05-14T15:03:53Z</dcterms:created>
  <dcterms:modified xsi:type="dcterms:W3CDTF">2015-12-25T05:53:03Z</dcterms:modified>
</cp:coreProperties>
</file>