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4955" windowHeight="9120"/>
  </bookViews>
  <sheets>
    <sheet name="回归分析法" sheetId="1" r:id="rId1"/>
  </sheets>
  <calcPr calcId="145621"/>
</workbook>
</file>

<file path=xl/calcChain.xml><?xml version="1.0" encoding="utf-8"?>
<calcChain xmlns="http://schemas.openxmlformats.org/spreadsheetml/2006/main">
  <c r="D100" i="1" l="1"/>
  <c r="D101" i="1" s="1"/>
  <c r="B40" i="1"/>
  <c r="C40" i="1"/>
  <c r="J40" i="1"/>
  <c r="K40" i="1"/>
  <c r="G40" i="1"/>
  <c r="I40" i="1"/>
  <c r="D40" i="1"/>
  <c r="E40" i="1"/>
  <c r="A40" i="1"/>
  <c r="F40" i="1"/>
  <c r="H40" i="1"/>
</calcChain>
</file>

<file path=xl/sharedStrings.xml><?xml version="1.0" encoding="utf-8"?>
<sst xmlns="http://schemas.openxmlformats.org/spreadsheetml/2006/main" count="126" uniqueCount="91">
  <si>
    <t>5月</t>
  </si>
  <si>
    <t>6月</t>
  </si>
  <si>
    <t>7月</t>
  </si>
  <si>
    <t>8月</t>
  </si>
  <si>
    <t>9月</t>
  </si>
  <si>
    <t>10月</t>
  </si>
  <si>
    <t xml:space="preserve">    货币资金</t>
  </si>
  <si>
    <t xml:space="preserve">    短期投资</t>
  </si>
  <si>
    <t xml:space="preserve">    应收票据</t>
  </si>
  <si>
    <t xml:space="preserve">    应收股利</t>
  </si>
  <si>
    <t xml:space="preserve">    应收利息</t>
  </si>
  <si>
    <t xml:space="preserve">    应收账款</t>
  </si>
  <si>
    <t xml:space="preserve">    其他应收款</t>
  </si>
  <si>
    <t xml:space="preserve">    预付账款</t>
  </si>
  <si>
    <t xml:space="preserve">    待摊费用</t>
  </si>
  <si>
    <t xml:space="preserve">    一年内到期的长期债权投资</t>
  </si>
  <si>
    <t xml:space="preserve">    其他流动资产</t>
  </si>
  <si>
    <t xml:space="preserve">    长期投资合计</t>
  </si>
  <si>
    <t xml:space="preserve">    固定资产合计</t>
  </si>
  <si>
    <t xml:space="preserve">    无形资产及其他资产合计</t>
  </si>
  <si>
    <t xml:space="preserve">    递延税款借项</t>
  </si>
  <si>
    <t xml:space="preserve">    应付票据              </t>
  </si>
  <si>
    <t xml:space="preserve">    应付账款              </t>
  </si>
  <si>
    <t xml:space="preserve">    预收账款              </t>
  </si>
  <si>
    <t xml:space="preserve">    应付工资              </t>
  </si>
  <si>
    <t xml:space="preserve">    应付福利费            </t>
  </si>
  <si>
    <t xml:space="preserve">    应付股利              </t>
  </si>
  <si>
    <t xml:space="preserve">    应交税金              </t>
  </si>
  <si>
    <t xml:space="preserve">    其他应交款            </t>
  </si>
  <si>
    <t xml:space="preserve">    其他应付款</t>
  </si>
  <si>
    <t xml:space="preserve">    预提费用              </t>
  </si>
  <si>
    <t xml:space="preserve">    预计负债</t>
  </si>
  <si>
    <t xml:space="preserve">    一年内到期的长期负债  </t>
  </si>
  <si>
    <t xml:space="preserve">    其他流动负债          </t>
  </si>
  <si>
    <t xml:space="preserve">    长期负债合计 </t>
  </si>
  <si>
    <t xml:space="preserve">    递延税款贷项</t>
  </si>
  <si>
    <t xml:space="preserve">    应收补贴款</t>
  </si>
  <si>
    <t xml:space="preserve">    短期借款</t>
  </si>
  <si>
    <t>项目</t>
    <phoneticPr fontId="2" type="noConversion"/>
  </si>
  <si>
    <t>1月</t>
    <phoneticPr fontId="2" type="noConversion"/>
  </si>
  <si>
    <t>2月</t>
    <phoneticPr fontId="2" type="noConversion"/>
  </si>
  <si>
    <t>3月</t>
    <phoneticPr fontId="2" type="noConversion"/>
  </si>
  <si>
    <t>4月</t>
    <phoneticPr fontId="2" type="noConversion"/>
  </si>
  <si>
    <t>销售收入</t>
    <phoneticPr fontId="2" type="noConversion"/>
  </si>
  <si>
    <t xml:space="preserve">    应收补贴款</t>
    <phoneticPr fontId="2" type="noConversion"/>
  </si>
  <si>
    <r>
      <t xml:space="preserve">         </t>
    </r>
    <r>
      <rPr>
        <sz val="10"/>
        <rFont val="宋体"/>
        <family val="3"/>
        <charset val="134"/>
      </rPr>
      <t>存货</t>
    </r>
    <phoneticPr fontId="2" type="noConversion"/>
  </si>
  <si>
    <t xml:space="preserve">    短期借款</t>
    <phoneticPr fontId="2" type="noConversion"/>
  </si>
  <si>
    <t>与销售收入的相关系数</t>
    <phoneticPr fontId="2" type="noConversion"/>
  </si>
  <si>
    <t>回归方程</t>
    <phoneticPr fontId="2" type="noConversion"/>
  </si>
  <si>
    <t>预测值(销售收入=5000)</t>
    <phoneticPr fontId="2" type="noConversion"/>
  </si>
  <si>
    <t>=-42.503+0.031717*销售收入</t>
    <phoneticPr fontId="2" type="noConversion"/>
  </si>
  <si>
    <t>=-60.7697+0.022828*销售收入</t>
    <phoneticPr fontId="2" type="noConversion"/>
  </si>
  <si>
    <t>=-158.897+0.057616*销售收入</t>
    <phoneticPr fontId="2" type="noConversion"/>
  </si>
  <si>
    <t>=-39.4545+0.152242*销售收入</t>
    <phoneticPr fontId="2" type="noConversion"/>
  </si>
  <si>
    <t>=-49.4+0.021333*销售收入</t>
    <phoneticPr fontId="2" type="noConversion"/>
  </si>
  <si>
    <t>=-51.0485+0.024808*销售收入</t>
    <phoneticPr fontId="2" type="noConversion"/>
  </si>
  <si>
    <t>=-24.1497+0.009095*销售收入</t>
    <phoneticPr fontId="2" type="noConversion"/>
  </si>
  <si>
    <t xml:space="preserve">         存货</t>
    <phoneticPr fontId="2" type="noConversion"/>
  </si>
  <si>
    <t>=58.1915+0.021341*销售收入</t>
    <phoneticPr fontId="2" type="noConversion"/>
  </si>
  <si>
    <t>=7.1909+0.008618*销售收入</t>
    <phoneticPr fontId="2" type="noConversion"/>
  </si>
  <si>
    <t>=-60.8103+0.036505*销售收入</t>
    <phoneticPr fontId="2" type="noConversion"/>
  </si>
  <si>
    <t>=-10.7461+0.007034*销售收入</t>
    <phoneticPr fontId="2" type="noConversion"/>
  </si>
  <si>
    <t>=784.8242+0.164929*销售收入</t>
    <phoneticPr fontId="2" type="noConversion"/>
  </si>
  <si>
    <t>=-116.903+0.075717*销售收入</t>
    <phoneticPr fontId="2" type="noConversion"/>
  </si>
  <si>
    <t>=-42.46+0.018133*销售收入</t>
    <phoneticPr fontId="2" type="noConversion"/>
  </si>
  <si>
    <t>=-16.2145+0.008376*销售收入</t>
    <phoneticPr fontId="2" type="noConversion"/>
  </si>
  <si>
    <t>=-1.94224+0.001017*销售收入</t>
    <phoneticPr fontId="2" type="noConversion"/>
  </si>
  <si>
    <t>=-33.0285+0.014541*销售收入</t>
    <phoneticPr fontId="2" type="noConversion"/>
  </si>
  <si>
    <t>=-35.9812+0.012554*销售收入</t>
    <phoneticPr fontId="2" type="noConversion"/>
  </si>
  <si>
    <t>=346.1024+0.14276*销售收入</t>
    <phoneticPr fontId="2" type="noConversion"/>
  </si>
  <si>
    <t>金额</t>
    <phoneticPr fontId="2" type="noConversion"/>
  </si>
  <si>
    <t>预计总资产</t>
    <phoneticPr fontId="2" type="noConversion"/>
  </si>
  <si>
    <t>预计不增加借款的总负债</t>
    <phoneticPr fontId="2" type="noConversion"/>
  </si>
  <si>
    <t>预计股东权益=本期股东权益+预计销售额*销售净利率*（1-股利支付率）</t>
    <phoneticPr fontId="2" type="noConversion"/>
  </si>
  <si>
    <t>融资需求=预计总资产-不增加借款的预计总负债-预计股东权益</t>
    <phoneticPr fontId="2" type="noConversion"/>
  </si>
  <si>
    <t>与销售收入是否相关</t>
    <phoneticPr fontId="2" type="noConversion"/>
  </si>
  <si>
    <t>0</t>
    <phoneticPr fontId="2" type="noConversion"/>
  </si>
  <si>
    <t>1</t>
    <phoneticPr fontId="2" type="noConversion"/>
  </si>
  <si>
    <t>=-10.765+0.0145*销售收入</t>
    <phoneticPr fontId="2" type="noConversion"/>
  </si>
  <si>
    <t>=14.667-0.0031*销售收入</t>
    <phoneticPr fontId="2" type="noConversion"/>
  </si>
  <si>
    <t>=129.72-0.0234*销售收入</t>
    <phoneticPr fontId="2" type="noConversion"/>
  </si>
  <si>
    <t>=14.012-0.0029*销售收入</t>
    <phoneticPr fontId="2" type="noConversion"/>
  </si>
  <si>
    <t>2</t>
    <phoneticPr fontId="2" type="noConversion"/>
  </si>
  <si>
    <t>12</t>
    <phoneticPr fontId="2" type="noConversion"/>
  </si>
  <si>
    <t>=71.988-0.0091*销售收入</t>
    <phoneticPr fontId="2" type="noConversion"/>
  </si>
  <si>
    <t>=-0.9636+0.0007*销售收入</t>
    <phoneticPr fontId="2" type="noConversion"/>
  </si>
  <si>
    <t>三、计算相关系数,拟合回归方程</t>
    <phoneticPr fontId="2" type="noConversion"/>
  </si>
  <si>
    <t>四、计算融资需求</t>
    <phoneticPr fontId="2" type="noConversion"/>
  </si>
  <si>
    <t>销售收入</t>
    <phoneticPr fontId="2" type="noConversion"/>
  </si>
  <si>
    <t>二、各项目与销售收入散点图</t>
    <phoneticPr fontId="2" type="noConversion"/>
  </si>
  <si>
    <t>一、选择历史数据所属会计期间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</si>
</sst>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0.0000000_ "/>
  </numFmts>
  <fonts count="6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Times New Roman"/>
      <family val="1"/>
    </font>
    <font>
      <sz val="12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3" fillId="0" borderId="2" xfId="0" applyFont="1" applyFill="1" applyBorder="1"/>
    <xf numFmtId="0" fontId="4" fillId="0" borderId="2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/>
    <xf numFmtId="176" fontId="3" fillId="0" borderId="1" xfId="0" applyNumberFormat="1" applyFont="1" applyFill="1" applyBorder="1" applyAlignment="1"/>
    <xf numFmtId="43" fontId="3" fillId="0" borderId="1" xfId="1" applyFont="1" applyBorder="1"/>
    <xf numFmtId="43" fontId="3" fillId="0" borderId="1" xfId="1" applyFont="1" applyFill="1" applyBorder="1"/>
    <xf numFmtId="49" fontId="3" fillId="0" borderId="1" xfId="0" applyNumberFormat="1" applyFont="1" applyBorder="1" applyAlignment="1">
      <alignment horizontal="center"/>
    </xf>
    <xf numFmtId="0" fontId="5" fillId="0" borderId="0" xfId="0" applyFont="1"/>
    <xf numFmtId="49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1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回归分析法!$B$3</c:f>
              <c:numCache>
                <c:formatCode>General</c:formatCode>
                <c:ptCount val="1"/>
                <c:pt idx="0">
                  <c:v>2850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回归分析法!$B$3</c:f>
              <c:numCache>
                <c:formatCode>General</c:formatCode>
                <c:ptCount val="1"/>
                <c:pt idx="0">
                  <c:v>2850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48992"/>
        <c:axId val="94475392"/>
      </c:scatterChart>
      <c:valAx>
        <c:axId val="36548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1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94475392"/>
        <c:crosses val="autoZero"/>
        <c:crossBetween val="midCat"/>
      </c:valAx>
      <c:valAx>
        <c:axId val="9447539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3654899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2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回归分析法!$C$3</c:f>
              <c:numCache>
                <c:formatCode>General</c:formatCode>
                <c:ptCount val="1"/>
                <c:pt idx="0">
                  <c:v>3000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回归分析法!$C$3</c:f>
              <c:numCache>
                <c:formatCode>General</c:formatCode>
                <c:ptCount val="1"/>
                <c:pt idx="0">
                  <c:v>3000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92096"/>
        <c:axId val="94694400"/>
      </c:scatterChart>
      <c:valAx>
        <c:axId val="94692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2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94694400"/>
        <c:crosses val="autoZero"/>
        <c:crossBetween val="midCat"/>
      </c:valAx>
      <c:valAx>
        <c:axId val="946944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9469209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3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回归分析法!$D$3</c:f>
              <c:numCache>
                <c:formatCode>General</c:formatCode>
                <c:ptCount val="1"/>
                <c:pt idx="0">
                  <c:v>3150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回归分析法!$D$3</c:f>
              <c:numCache>
                <c:formatCode>General</c:formatCode>
                <c:ptCount val="1"/>
                <c:pt idx="0">
                  <c:v>3150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795456"/>
        <c:axId val="155797760"/>
      </c:scatterChart>
      <c:valAx>
        <c:axId val="155795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3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5797760"/>
        <c:crosses val="autoZero"/>
        <c:crossBetween val="midCat"/>
      </c:valAx>
      <c:valAx>
        <c:axId val="1557977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579545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4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回归分析法!$E$3</c:f>
              <c:numCache>
                <c:formatCode>General</c:formatCode>
                <c:ptCount val="1"/>
                <c:pt idx="0">
                  <c:v>3300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回归分析法!$E$3</c:f>
              <c:numCache>
                <c:formatCode>General</c:formatCode>
                <c:ptCount val="1"/>
                <c:pt idx="0">
                  <c:v>3300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847680"/>
        <c:axId val="156423680"/>
      </c:scatterChart>
      <c:valAx>
        <c:axId val="155847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4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6423680"/>
        <c:crosses val="autoZero"/>
        <c:crossBetween val="midCat"/>
      </c:valAx>
      <c:valAx>
        <c:axId val="1564236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5847680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5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回归分析法!$F$3</c:f>
              <c:numCache>
                <c:formatCode>General</c:formatCode>
                <c:ptCount val="1"/>
                <c:pt idx="0">
                  <c:v>3450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回归分析法!$F$3</c:f>
              <c:numCache>
                <c:formatCode>General</c:formatCode>
                <c:ptCount val="1"/>
                <c:pt idx="0">
                  <c:v>3450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922432"/>
        <c:axId val="159933184"/>
      </c:scatterChart>
      <c:valAx>
        <c:axId val="1599224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5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933184"/>
        <c:crosses val="autoZero"/>
        <c:crossBetween val="midCat"/>
      </c:valAx>
      <c:valAx>
        <c:axId val="15993318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92243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6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回归分析法!$G$3</c:f>
              <c:numCache>
                <c:formatCode>General</c:formatCode>
                <c:ptCount val="1"/>
                <c:pt idx="0">
                  <c:v>3600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回归分析法!$G$3</c:f>
              <c:numCache>
                <c:formatCode>General</c:formatCode>
                <c:ptCount val="1"/>
                <c:pt idx="0">
                  <c:v>3600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958528"/>
        <c:axId val="159969280"/>
      </c:scatterChart>
      <c:valAx>
        <c:axId val="159958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6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969280"/>
        <c:crosses val="autoZero"/>
        <c:crossBetween val="midCat"/>
      </c:valAx>
      <c:valAx>
        <c:axId val="15996928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95852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7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回归分析法!$H$3</c:f>
              <c:numCache>
                <c:formatCode>General</c:formatCode>
                <c:ptCount val="1"/>
                <c:pt idx="0">
                  <c:v>3750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回归分析法!$H$3</c:f>
              <c:numCache>
                <c:formatCode>General</c:formatCode>
                <c:ptCount val="1"/>
                <c:pt idx="0">
                  <c:v>3750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37152"/>
        <c:axId val="158739456"/>
      </c:scatterChart>
      <c:valAx>
        <c:axId val="158737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7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8739456"/>
        <c:crosses val="autoZero"/>
        <c:crossBetween val="midCat"/>
      </c:valAx>
      <c:valAx>
        <c:axId val="1587394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873715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8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回归分析法!$I$3</c:f>
              <c:numCache>
                <c:formatCode>General</c:formatCode>
                <c:ptCount val="1"/>
                <c:pt idx="0">
                  <c:v>3900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回归分析法!$I$3</c:f>
              <c:numCache>
                <c:formatCode>General</c:formatCode>
                <c:ptCount val="1"/>
                <c:pt idx="0">
                  <c:v>3900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65056"/>
        <c:axId val="158767360"/>
      </c:scatterChart>
      <c:valAx>
        <c:axId val="158765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8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8767360"/>
        <c:crosses val="autoZero"/>
        <c:crossBetween val="midCat"/>
      </c:valAx>
      <c:valAx>
        <c:axId val="1587673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876505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9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回归分析法!$J$3</c:f>
              <c:numCache>
                <c:formatCode>General</c:formatCode>
                <c:ptCount val="1"/>
                <c:pt idx="0">
                  <c:v>4050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回归分析法!$J$3</c:f>
              <c:numCache>
                <c:formatCode>General</c:formatCode>
                <c:ptCount val="1"/>
                <c:pt idx="0">
                  <c:v>4050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1408"/>
        <c:axId val="159540352"/>
      </c:scatterChart>
      <c:valAx>
        <c:axId val="159521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9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540352"/>
        <c:crosses val="autoZero"/>
        <c:crossBetween val="midCat"/>
      </c:valAx>
      <c:valAx>
        <c:axId val="1595403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52140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altLang="en-US"/>
              <a:t>X Variable 10 Line Fit  Plot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回归分析法!$K$3</c:f>
              <c:numCache>
                <c:formatCode>General</c:formatCode>
                <c:ptCount val="1"/>
                <c:pt idx="0">
                  <c:v>4200</c:v>
                </c:pt>
              </c:numCache>
            </c:numRef>
          </c:xVal>
          <c:yVal>
            <c:numRef>
              <c:f>回归分析法!$B$4:$K$4</c:f>
              <c:numCache>
                <c:formatCode>General</c:formatCode>
                <c:ptCount val="10"/>
                <c:pt idx="0">
                  <c:v>50</c:v>
                </c:pt>
                <c:pt idx="1">
                  <c:v>56</c:v>
                </c:pt>
                <c:pt idx="2">
                  <c:v>57</c:v>
                </c:pt>
                <c:pt idx="3">
                  <c:v>60</c:v>
                </c:pt>
                <c:pt idx="4">
                  <c:v>62</c:v>
                </c:pt>
                <c:pt idx="5">
                  <c:v>70</c:v>
                </c:pt>
                <c:pt idx="6">
                  <c:v>78</c:v>
                </c:pt>
                <c:pt idx="7">
                  <c:v>80</c:v>
                </c:pt>
                <c:pt idx="8">
                  <c:v>85</c:v>
                </c:pt>
                <c:pt idx="9">
                  <c:v>95</c:v>
                </c:pt>
              </c:numCache>
            </c:numRef>
          </c:yVal>
          <c:smooth val="0"/>
        </c:ser>
        <c:ser>
          <c:idx val="1"/>
          <c:order val="1"/>
          <c:tx>
            <c:v>预测 Y</c:v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回归分析法!$K$3</c:f>
              <c:numCache>
                <c:formatCode>General</c:formatCode>
                <c:ptCount val="1"/>
                <c:pt idx="0">
                  <c:v>4200</c:v>
                </c:pt>
              </c:numCache>
            </c:numRef>
          </c:xVal>
          <c:yVal>
            <c:numRef>
              <c:f>'[1]11'!#REF!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73888"/>
        <c:axId val="159576448"/>
      </c:scatterChart>
      <c:valAx>
        <c:axId val="159573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X Variable 10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576448"/>
        <c:crosses val="autoZero"/>
        <c:crossBetween val="midCat"/>
      </c:valAx>
      <c:valAx>
        <c:axId val="1595764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2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altLang="en-US"/>
                  <a:t>Y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5957388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8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94230247561536"/>
          <c:y val="9.2936802973977689E-2"/>
          <c:w val="0.81159611732930759"/>
          <c:h val="0.74721189591078063"/>
        </c:manualLayout>
      </c:layout>
      <c:scatterChart>
        <c:scatterStyle val="lineMarker"/>
        <c:varyColors val="0"/>
        <c:ser>
          <c:idx val="0"/>
          <c:order val="0"/>
          <c:tx>
            <c:strRef>
              <c:f>回归分析法!$A$40</c:f>
              <c:strCache>
                <c:ptCount val="1"/>
                <c:pt idx="0">
                  <c:v>融资需求=预计总资产-不增加借款的预计总负债-预计股东权益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3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trendline>
            <c:spPr>
              <a:ln w="12700">
                <a:solidFill>
                  <a:srgbClr val="FF0000"/>
                </a:solidFill>
                <a:prstDash val="solid"/>
              </a:ln>
            </c:spPr>
            <c:trendlineType val="linear"/>
            <c:dispRSqr val="0"/>
            <c:dispEq val="1"/>
            <c:trendlineLbl>
              <c:layout>
                <c:manualLayout>
                  <c:x val="1.5522369083224907E-2"/>
                  <c:y val="-5.5160261101191349E-2"/>
                </c:manualLayout>
              </c:layout>
              <c:numFmt formatCode="General" sourceLinked="0"/>
              <c:spPr>
                <a:solidFill>
                  <a:srgbClr val="008000"/>
                </a:solidFill>
                <a:ln w="25400">
                  <a:noFill/>
                </a:ln>
              </c:spPr>
            </c:trendlineLbl>
          </c:trendline>
          <c:xVal>
            <c:numRef>
              <c:f>回归分析法!$B$39:$K$39</c:f>
              <c:numCache>
                <c:formatCode>General</c:formatCode>
                <c:ptCount val="10"/>
                <c:pt idx="0">
                  <c:v>2850</c:v>
                </c:pt>
                <c:pt idx="1">
                  <c:v>3000</c:v>
                </c:pt>
                <c:pt idx="2">
                  <c:v>3150</c:v>
                </c:pt>
                <c:pt idx="3">
                  <c:v>3300</c:v>
                </c:pt>
                <c:pt idx="4">
                  <c:v>3450</c:v>
                </c:pt>
                <c:pt idx="5">
                  <c:v>3600</c:v>
                </c:pt>
                <c:pt idx="6">
                  <c:v>3750</c:v>
                </c:pt>
                <c:pt idx="7">
                  <c:v>3900</c:v>
                </c:pt>
                <c:pt idx="8">
                  <c:v>4050</c:v>
                </c:pt>
                <c:pt idx="9">
                  <c:v>4200</c:v>
                </c:pt>
              </c:numCache>
            </c:numRef>
          </c:xVal>
          <c:yVal>
            <c:numRef>
              <c:f>回归分析法!$B$40:$K$40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111.11999999999989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092992"/>
        <c:axId val="147094528"/>
      </c:scatterChart>
      <c:valAx>
        <c:axId val="147092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80808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147094528"/>
        <c:crosses val="autoZero"/>
        <c:crossBetween val="midCat"/>
      </c:valAx>
      <c:valAx>
        <c:axId val="1470945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zh-CN"/>
          </a:p>
        </c:txPr>
        <c:crossAx val="147092992"/>
        <c:crosses val="autoZero"/>
        <c:crossBetween val="midCat"/>
        <c:minorUnit val="80.162392000000011"/>
      </c:valAx>
      <c:spPr>
        <a:gradFill rotWithShape="1">
          <a:gsLst>
            <a:gs pos="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6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gradFill rotWithShape="1">
      <a:gsLst>
        <a:gs pos="0">
          <a:schemeClr val="accent4">
            <a:tint val="50000"/>
            <a:satMod val="300000"/>
          </a:schemeClr>
        </a:gs>
        <a:gs pos="35000">
          <a:schemeClr val="accent4">
            <a:tint val="37000"/>
            <a:satMod val="300000"/>
          </a:schemeClr>
        </a:gs>
        <a:gs pos="100000">
          <a:schemeClr val="accent4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4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24</xdr:row>
      <xdr:rowOff>0</xdr:rowOff>
    </xdr:to>
    <xdr:graphicFrame macro="">
      <xdr:nvGraphicFramePr>
        <xdr:cNvPr id="1073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16</xdr:row>
      <xdr:rowOff>0</xdr:rowOff>
    </xdr:from>
    <xdr:to>
      <xdr:col>11</xdr:col>
      <xdr:colOff>0</xdr:colOff>
      <xdr:row>26</xdr:row>
      <xdr:rowOff>0</xdr:rowOff>
    </xdr:to>
    <xdr:graphicFrame macro="">
      <xdr:nvGraphicFramePr>
        <xdr:cNvPr id="1074" name="图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18</xdr:row>
      <xdr:rowOff>0</xdr:rowOff>
    </xdr:from>
    <xdr:to>
      <xdr:col>11</xdr:col>
      <xdr:colOff>0</xdr:colOff>
      <xdr:row>28</xdr:row>
      <xdr:rowOff>0</xdr:rowOff>
    </xdr:to>
    <xdr:graphicFrame macro="">
      <xdr:nvGraphicFramePr>
        <xdr:cNvPr id="1075" name="图表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20</xdr:row>
      <xdr:rowOff>0</xdr:rowOff>
    </xdr:from>
    <xdr:to>
      <xdr:col>11</xdr:col>
      <xdr:colOff>0</xdr:colOff>
      <xdr:row>30</xdr:row>
      <xdr:rowOff>0</xdr:rowOff>
    </xdr:to>
    <xdr:graphicFrame macro="">
      <xdr:nvGraphicFramePr>
        <xdr:cNvPr id="1076" name="图表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0</xdr:colOff>
      <xdr:row>22</xdr:row>
      <xdr:rowOff>0</xdr:rowOff>
    </xdr:from>
    <xdr:to>
      <xdr:col>11</xdr:col>
      <xdr:colOff>0</xdr:colOff>
      <xdr:row>32</xdr:row>
      <xdr:rowOff>0</xdr:rowOff>
    </xdr:to>
    <xdr:graphicFrame macro="">
      <xdr:nvGraphicFramePr>
        <xdr:cNvPr id="1077" name="图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24</xdr:row>
      <xdr:rowOff>0</xdr:rowOff>
    </xdr:from>
    <xdr:to>
      <xdr:col>11</xdr:col>
      <xdr:colOff>0</xdr:colOff>
      <xdr:row>34</xdr:row>
      <xdr:rowOff>0</xdr:rowOff>
    </xdr:to>
    <xdr:graphicFrame macro="">
      <xdr:nvGraphicFramePr>
        <xdr:cNvPr id="1078" name="图表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79" name="图表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28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80" name="图表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0</xdr:colOff>
      <xdr:row>30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81" name="图表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0</xdr:colOff>
      <xdr:row>32</xdr:row>
      <xdr:rowOff>0</xdr:rowOff>
    </xdr:from>
    <xdr:to>
      <xdr:col>11</xdr:col>
      <xdr:colOff>0</xdr:colOff>
      <xdr:row>36</xdr:row>
      <xdr:rowOff>0</xdr:rowOff>
    </xdr:to>
    <xdr:graphicFrame macro="">
      <xdr:nvGraphicFramePr>
        <xdr:cNvPr id="1082" name="图表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1238250</xdr:colOff>
      <xdr:row>40</xdr:row>
      <xdr:rowOff>114300</xdr:rowOff>
    </xdr:from>
    <xdr:to>
      <xdr:col>6</xdr:col>
      <xdr:colOff>285750</xdr:colOff>
      <xdr:row>57</xdr:row>
      <xdr:rowOff>85725</xdr:rowOff>
    </xdr:to>
    <xdr:graphicFrame macro="">
      <xdr:nvGraphicFramePr>
        <xdr:cNvPr id="1083" name="图表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454545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01"/>
  <sheetViews>
    <sheetView showGridLines="0" tabSelected="1" topLeftCell="A20" workbookViewId="0">
      <selection activeCell="E101" sqref="E101"/>
    </sheetView>
  </sheetViews>
  <sheetFormatPr defaultColWidth="12.5" defaultRowHeight="14.25"/>
  <cols>
    <col min="1" max="1" width="27.625" bestFit="1" customWidth="1"/>
    <col min="2" max="2" width="11.375" bestFit="1" customWidth="1"/>
    <col min="3" max="3" width="5.875" bestFit="1" customWidth="1"/>
    <col min="4" max="4" width="7.625" bestFit="1" customWidth="1"/>
    <col min="5" max="7" width="5.875" bestFit="1" customWidth="1"/>
    <col min="8" max="8" width="11.375" bestFit="1" customWidth="1"/>
    <col min="9" max="9" width="12.375" bestFit="1" customWidth="1"/>
    <col min="10" max="11" width="5.875" bestFit="1" customWidth="1"/>
  </cols>
  <sheetData>
    <row r="1" spans="1:11" s="1" customFormat="1">
      <c r="A1" s="18" t="s">
        <v>90</v>
      </c>
    </row>
    <row r="2" spans="1:11" s="1" customFormat="1" ht="12">
      <c r="A2" s="2" t="s">
        <v>38</v>
      </c>
      <c r="B2" s="2" t="s">
        <v>39</v>
      </c>
      <c r="C2" s="2" t="s">
        <v>40</v>
      </c>
      <c r="D2" s="2" t="s">
        <v>41</v>
      </c>
      <c r="E2" s="2" t="s">
        <v>42</v>
      </c>
      <c r="F2" s="2" t="s">
        <v>0</v>
      </c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</row>
    <row r="3" spans="1:11" s="1" customFormat="1" ht="12">
      <c r="A3" s="2" t="s">
        <v>88</v>
      </c>
      <c r="B3" s="2">
        <v>2850</v>
      </c>
      <c r="C3" s="2">
        <v>3000</v>
      </c>
      <c r="D3" s="2">
        <v>3150</v>
      </c>
      <c r="E3" s="2">
        <v>3300</v>
      </c>
      <c r="F3" s="2">
        <v>3450</v>
      </c>
      <c r="G3" s="2">
        <v>3600</v>
      </c>
      <c r="H3" s="2">
        <v>3750</v>
      </c>
      <c r="I3" s="2">
        <v>3900</v>
      </c>
      <c r="J3" s="2">
        <v>4050</v>
      </c>
      <c r="K3" s="2">
        <v>4200</v>
      </c>
    </row>
    <row r="4" spans="1:11" s="1" customFormat="1" ht="12">
      <c r="A4" s="3" t="s">
        <v>6</v>
      </c>
      <c r="B4" s="2">
        <v>50</v>
      </c>
      <c r="C4" s="2">
        <v>56</v>
      </c>
      <c r="D4" s="2">
        <v>57</v>
      </c>
      <c r="E4" s="2">
        <v>60</v>
      </c>
      <c r="F4" s="2">
        <v>62</v>
      </c>
      <c r="G4" s="2">
        <v>70</v>
      </c>
      <c r="H4" s="2">
        <v>78</v>
      </c>
      <c r="I4" s="2">
        <v>80</v>
      </c>
      <c r="J4" s="2">
        <v>85</v>
      </c>
      <c r="K4" s="2">
        <v>95</v>
      </c>
    </row>
    <row r="5" spans="1:11" s="1" customFormat="1" ht="12">
      <c r="A5" s="3" t="s">
        <v>7</v>
      </c>
      <c r="B5" s="2">
        <v>6</v>
      </c>
      <c r="C5" s="2">
        <v>7</v>
      </c>
      <c r="D5" s="2">
        <v>12</v>
      </c>
      <c r="E5" s="2">
        <v>13</v>
      </c>
      <c r="F5" s="2">
        <v>18</v>
      </c>
      <c r="G5" s="2">
        <v>22</v>
      </c>
      <c r="H5" s="2">
        <v>23</v>
      </c>
      <c r="I5" s="2">
        <v>25</v>
      </c>
      <c r="J5" s="2">
        <v>35</v>
      </c>
      <c r="K5" s="2">
        <v>36</v>
      </c>
    </row>
    <row r="6" spans="1:11" s="1" customFormat="1" ht="12">
      <c r="A6" s="3" t="s">
        <v>8</v>
      </c>
      <c r="B6" s="2">
        <v>8</v>
      </c>
      <c r="C6" s="2">
        <v>12</v>
      </c>
      <c r="D6" s="2">
        <v>24</v>
      </c>
      <c r="E6" s="2">
        <v>30</v>
      </c>
      <c r="F6" s="2">
        <v>40</v>
      </c>
      <c r="G6" s="2">
        <v>44</v>
      </c>
      <c r="H6" s="2">
        <v>58</v>
      </c>
      <c r="I6" s="2">
        <v>66</v>
      </c>
      <c r="J6" s="2">
        <v>78</v>
      </c>
      <c r="K6" s="2">
        <v>82</v>
      </c>
    </row>
    <row r="7" spans="1:11" s="1" customFormat="1" ht="12">
      <c r="A7" s="4" t="s">
        <v>9</v>
      </c>
      <c r="B7" s="2">
        <v>2</v>
      </c>
      <c r="C7" s="2">
        <v>2</v>
      </c>
      <c r="D7" s="2">
        <v>2</v>
      </c>
      <c r="E7" s="2">
        <v>2</v>
      </c>
      <c r="F7" s="2">
        <v>2</v>
      </c>
      <c r="G7" s="2">
        <v>2</v>
      </c>
      <c r="H7" s="2">
        <v>2</v>
      </c>
      <c r="I7" s="2">
        <v>2</v>
      </c>
      <c r="J7" s="2">
        <v>2</v>
      </c>
      <c r="K7" s="2">
        <v>2</v>
      </c>
    </row>
    <row r="8" spans="1:11" s="1" customFormat="1" ht="12">
      <c r="A8" s="4" t="s">
        <v>10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</row>
    <row r="9" spans="1:11" s="1" customFormat="1" ht="12">
      <c r="A9" s="4" t="s">
        <v>11</v>
      </c>
      <c r="B9" s="2">
        <v>398</v>
      </c>
      <c r="C9" s="2">
        <v>418</v>
      </c>
      <c r="D9" s="2">
        <v>440</v>
      </c>
      <c r="E9" s="2">
        <v>460</v>
      </c>
      <c r="F9" s="2">
        <v>488</v>
      </c>
      <c r="G9" s="2">
        <v>500</v>
      </c>
      <c r="H9" s="2">
        <v>528</v>
      </c>
      <c r="I9" s="2">
        <v>560</v>
      </c>
      <c r="J9" s="2">
        <v>580</v>
      </c>
      <c r="K9" s="2">
        <v>600</v>
      </c>
    </row>
    <row r="10" spans="1:11" s="1" customFormat="1" ht="12">
      <c r="A10" s="4" t="s">
        <v>12</v>
      </c>
      <c r="B10" s="2">
        <v>12</v>
      </c>
      <c r="C10" s="2">
        <v>14</v>
      </c>
      <c r="D10" s="2">
        <v>16</v>
      </c>
      <c r="E10" s="2">
        <v>22</v>
      </c>
      <c r="F10" s="2">
        <v>25</v>
      </c>
      <c r="G10" s="2">
        <v>28</v>
      </c>
      <c r="H10" s="2">
        <v>31</v>
      </c>
      <c r="I10" s="2">
        <v>33</v>
      </c>
      <c r="J10" s="2">
        <v>37</v>
      </c>
      <c r="K10" s="2">
        <v>40</v>
      </c>
    </row>
    <row r="11" spans="1:11" s="1" customFormat="1" ht="12">
      <c r="A11" s="4" t="s">
        <v>13</v>
      </c>
      <c r="B11" s="2">
        <v>22</v>
      </c>
      <c r="C11" s="2">
        <v>23</v>
      </c>
      <c r="D11" s="2">
        <v>27</v>
      </c>
      <c r="E11" s="2">
        <v>30</v>
      </c>
      <c r="F11" s="2">
        <v>33</v>
      </c>
      <c r="G11" s="2">
        <v>38</v>
      </c>
      <c r="H11" s="2">
        <v>41</v>
      </c>
      <c r="I11" s="2">
        <v>45</v>
      </c>
      <c r="J11" s="2">
        <v>50</v>
      </c>
      <c r="K11" s="2">
        <v>55</v>
      </c>
    </row>
    <row r="12" spans="1:11" s="1" customFormat="1" ht="12">
      <c r="A12" s="4" t="s">
        <v>44</v>
      </c>
      <c r="B12" s="2">
        <v>3</v>
      </c>
      <c r="C12" s="2">
        <v>3.3</v>
      </c>
      <c r="D12" s="2">
        <v>4</v>
      </c>
      <c r="E12" s="2">
        <v>4.5</v>
      </c>
      <c r="F12" s="2">
        <v>7.8</v>
      </c>
      <c r="G12" s="2">
        <v>8.5</v>
      </c>
      <c r="H12" s="2">
        <v>9</v>
      </c>
      <c r="I12" s="2">
        <v>11</v>
      </c>
      <c r="J12" s="2">
        <v>13</v>
      </c>
      <c r="K12" s="2">
        <v>15</v>
      </c>
    </row>
    <row r="13" spans="1:11" s="1" customFormat="1" ht="12.75">
      <c r="A13" s="5" t="s">
        <v>45</v>
      </c>
      <c r="B13" s="2">
        <v>120.2</v>
      </c>
      <c r="C13" s="2">
        <v>121.3</v>
      </c>
      <c r="D13" s="2">
        <v>126.5</v>
      </c>
      <c r="E13" s="2">
        <v>129.4</v>
      </c>
      <c r="F13" s="2">
        <v>130.80000000000001</v>
      </c>
      <c r="G13" s="2">
        <v>133.80000000000001</v>
      </c>
      <c r="H13" s="2">
        <v>136.5</v>
      </c>
      <c r="I13" s="2">
        <v>141.30000000000001</v>
      </c>
      <c r="J13" s="2">
        <v>144.4</v>
      </c>
      <c r="K13" s="2">
        <v>150</v>
      </c>
    </row>
    <row r="14" spans="1:11" s="1" customFormat="1" ht="12">
      <c r="A14" s="4" t="s">
        <v>14</v>
      </c>
      <c r="B14" s="2">
        <v>32</v>
      </c>
      <c r="C14" s="2">
        <v>32.5</v>
      </c>
      <c r="D14" s="2">
        <v>35.799999999999997</v>
      </c>
      <c r="E14" s="2">
        <v>36</v>
      </c>
      <c r="F14" s="2">
        <v>36.6</v>
      </c>
      <c r="G14" s="2">
        <v>37</v>
      </c>
      <c r="H14" s="2">
        <v>38.799999999999997</v>
      </c>
      <c r="I14" s="2">
        <v>40</v>
      </c>
      <c r="J14" s="2">
        <v>42</v>
      </c>
      <c r="K14" s="2">
        <v>45</v>
      </c>
    </row>
    <row r="15" spans="1:11" s="1" customFormat="1" ht="12">
      <c r="A15" s="4" t="s">
        <v>15</v>
      </c>
      <c r="B15" s="2">
        <v>42</v>
      </c>
      <c r="C15" s="2">
        <v>49</v>
      </c>
      <c r="D15" s="2">
        <v>55</v>
      </c>
      <c r="E15" s="2">
        <v>59</v>
      </c>
      <c r="F15" s="2">
        <v>66</v>
      </c>
      <c r="G15" s="2">
        <v>71</v>
      </c>
      <c r="H15" s="2">
        <v>76.400000000000006</v>
      </c>
      <c r="I15" s="2">
        <v>81.8</v>
      </c>
      <c r="J15" s="2">
        <v>86.6</v>
      </c>
      <c r="K15" s="2">
        <v>91.9</v>
      </c>
    </row>
    <row r="16" spans="1:11" s="1" customFormat="1" ht="12">
      <c r="A16" s="4" t="s">
        <v>16</v>
      </c>
      <c r="B16" s="2">
        <v>3</v>
      </c>
      <c r="C16" s="2">
        <v>4.8</v>
      </c>
      <c r="D16" s="2">
        <v>6.9</v>
      </c>
      <c r="E16" s="2">
        <v>8</v>
      </c>
      <c r="F16" s="2">
        <v>13</v>
      </c>
      <c r="G16" s="2">
        <v>13.8</v>
      </c>
      <c r="H16" s="2">
        <v>14.8</v>
      </c>
      <c r="I16" s="2">
        <v>16.8</v>
      </c>
      <c r="J16" s="2">
        <v>20</v>
      </c>
      <c r="K16" s="2">
        <v>23</v>
      </c>
    </row>
    <row r="17" spans="1:11" s="1" customFormat="1" ht="12">
      <c r="A17" s="4" t="s">
        <v>17</v>
      </c>
      <c r="B17" s="2">
        <v>30</v>
      </c>
      <c r="C17" s="2">
        <v>33</v>
      </c>
      <c r="D17" s="2">
        <v>35</v>
      </c>
      <c r="E17" s="2">
        <v>37</v>
      </c>
      <c r="F17" s="2">
        <v>40</v>
      </c>
      <c r="G17" s="2">
        <v>41</v>
      </c>
      <c r="H17" s="2">
        <v>43.8</v>
      </c>
      <c r="I17" s="2">
        <v>44</v>
      </c>
      <c r="J17" s="2">
        <v>49</v>
      </c>
      <c r="K17" s="2">
        <v>50</v>
      </c>
    </row>
    <row r="18" spans="1:11" s="1" customFormat="1" ht="12">
      <c r="A18" s="4" t="s">
        <v>18</v>
      </c>
      <c r="B18" s="2">
        <v>1256</v>
      </c>
      <c r="C18" s="2">
        <v>1279</v>
      </c>
      <c r="D18" s="2">
        <v>1300</v>
      </c>
      <c r="E18" s="2">
        <v>1333</v>
      </c>
      <c r="F18" s="2">
        <v>1355</v>
      </c>
      <c r="G18" s="2">
        <v>1380</v>
      </c>
      <c r="H18" s="2">
        <v>1401</v>
      </c>
      <c r="I18" s="2">
        <v>1428</v>
      </c>
      <c r="J18" s="2">
        <v>1450</v>
      </c>
      <c r="K18" s="2">
        <v>1480</v>
      </c>
    </row>
    <row r="19" spans="1:11" s="1" customFormat="1" ht="12">
      <c r="A19" s="4" t="s">
        <v>19</v>
      </c>
      <c r="B19" s="2">
        <v>9</v>
      </c>
      <c r="C19" s="2">
        <v>10.8</v>
      </c>
      <c r="D19" s="2">
        <v>11.2</v>
      </c>
      <c r="E19" s="2">
        <v>12.8</v>
      </c>
      <c r="F19" s="2">
        <v>13.6</v>
      </c>
      <c r="G19" s="2">
        <v>14.4</v>
      </c>
      <c r="H19" s="2">
        <v>15.5</v>
      </c>
      <c r="I19" s="2">
        <v>16.3</v>
      </c>
      <c r="J19" s="2">
        <v>17.899999999999999</v>
      </c>
      <c r="K19" s="2">
        <v>19</v>
      </c>
    </row>
    <row r="20" spans="1:11" s="1" customFormat="1" ht="12">
      <c r="A20" s="4" t="s">
        <v>20</v>
      </c>
      <c r="B20" s="2">
        <v>5</v>
      </c>
      <c r="C20" s="2">
        <v>6</v>
      </c>
      <c r="D20" s="2">
        <v>8</v>
      </c>
      <c r="E20" s="2">
        <v>3</v>
      </c>
      <c r="F20" s="2">
        <v>3</v>
      </c>
      <c r="G20" s="2">
        <v>2</v>
      </c>
      <c r="H20" s="2">
        <v>2</v>
      </c>
      <c r="I20" s="2">
        <v>3</v>
      </c>
      <c r="J20" s="2">
        <v>3</v>
      </c>
      <c r="K20" s="2">
        <v>2</v>
      </c>
    </row>
    <row r="21" spans="1:11" s="1" customFormat="1" ht="12">
      <c r="A21" s="6" t="s">
        <v>46</v>
      </c>
      <c r="B21" s="2">
        <v>60</v>
      </c>
      <c r="C21" s="2">
        <v>62</v>
      </c>
      <c r="D21" s="2">
        <v>66</v>
      </c>
      <c r="E21" s="2">
        <v>68</v>
      </c>
      <c r="F21" s="2">
        <v>50</v>
      </c>
      <c r="G21" s="2">
        <v>0</v>
      </c>
      <c r="H21" s="2">
        <v>40</v>
      </c>
      <c r="I21" s="2">
        <v>48</v>
      </c>
      <c r="J21" s="2">
        <v>50</v>
      </c>
      <c r="K21" s="2">
        <v>30</v>
      </c>
    </row>
    <row r="22" spans="1:11" s="1" customFormat="1" ht="12">
      <c r="A22" s="6" t="s">
        <v>21</v>
      </c>
      <c r="B22" s="2">
        <v>5</v>
      </c>
      <c r="C22" s="2">
        <v>5</v>
      </c>
      <c r="D22" s="2">
        <v>6</v>
      </c>
      <c r="E22" s="2">
        <v>3</v>
      </c>
      <c r="F22" s="2">
        <v>5</v>
      </c>
      <c r="G22" s="2">
        <v>5</v>
      </c>
      <c r="H22" s="2">
        <v>3</v>
      </c>
      <c r="I22" s="2">
        <v>5</v>
      </c>
      <c r="J22" s="2">
        <v>2</v>
      </c>
      <c r="K22" s="2">
        <v>0</v>
      </c>
    </row>
    <row r="23" spans="1:11" s="1" customFormat="1" ht="12">
      <c r="A23" s="6" t="s">
        <v>22</v>
      </c>
      <c r="B23" s="2">
        <v>100</v>
      </c>
      <c r="C23" s="2">
        <v>110</v>
      </c>
      <c r="D23" s="2">
        <v>122</v>
      </c>
      <c r="E23" s="2">
        <v>133</v>
      </c>
      <c r="F23" s="2">
        <v>144</v>
      </c>
      <c r="G23" s="2">
        <v>155</v>
      </c>
      <c r="H23" s="2">
        <v>169</v>
      </c>
      <c r="I23" s="2">
        <v>172</v>
      </c>
      <c r="J23" s="2">
        <v>190</v>
      </c>
      <c r="K23" s="2">
        <v>205</v>
      </c>
    </row>
    <row r="24" spans="1:11" s="1" customFormat="1" ht="12">
      <c r="A24" s="6" t="s">
        <v>23</v>
      </c>
      <c r="B24" s="2">
        <v>10</v>
      </c>
      <c r="C24" s="2">
        <v>12.3</v>
      </c>
      <c r="D24" s="2">
        <v>14.1</v>
      </c>
      <c r="E24" s="2">
        <v>17.2</v>
      </c>
      <c r="F24" s="2">
        <v>19.5</v>
      </c>
      <c r="G24" s="2">
        <v>22.5</v>
      </c>
      <c r="H24" s="2">
        <v>25.5</v>
      </c>
      <c r="I24" s="2">
        <v>28.5</v>
      </c>
      <c r="J24" s="2">
        <v>30</v>
      </c>
      <c r="K24" s="2">
        <v>35</v>
      </c>
    </row>
    <row r="25" spans="1:11" s="1" customFormat="1" ht="12">
      <c r="A25" s="6" t="s">
        <v>24</v>
      </c>
      <c r="B25" s="2">
        <v>2</v>
      </c>
      <c r="C25" s="2">
        <v>2</v>
      </c>
      <c r="D25" s="2">
        <v>2</v>
      </c>
      <c r="E25" s="2">
        <v>2</v>
      </c>
      <c r="F25" s="2">
        <v>2</v>
      </c>
      <c r="G25" s="2">
        <v>2</v>
      </c>
      <c r="H25" s="2">
        <v>2</v>
      </c>
      <c r="I25" s="2">
        <v>2</v>
      </c>
      <c r="J25" s="2">
        <v>2</v>
      </c>
      <c r="K25" s="2">
        <v>2</v>
      </c>
    </row>
    <row r="26" spans="1:11" s="1" customFormat="1" ht="12">
      <c r="A26" s="6" t="s">
        <v>25</v>
      </c>
      <c r="B26" s="2">
        <v>12</v>
      </c>
      <c r="C26" s="2">
        <v>12</v>
      </c>
      <c r="D26" s="2">
        <v>12</v>
      </c>
      <c r="E26" s="2">
        <v>12</v>
      </c>
      <c r="F26" s="2">
        <v>12</v>
      </c>
      <c r="G26" s="2">
        <v>12</v>
      </c>
      <c r="H26" s="2">
        <v>12</v>
      </c>
      <c r="I26" s="2">
        <v>12</v>
      </c>
      <c r="J26" s="2">
        <v>12</v>
      </c>
      <c r="K26" s="2">
        <v>12</v>
      </c>
    </row>
    <row r="27" spans="1:11" s="1" customFormat="1" ht="12">
      <c r="A27" s="6" t="s">
        <v>26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</row>
    <row r="28" spans="1:11" s="1" customFormat="1" ht="12">
      <c r="A28" s="6" t="s">
        <v>27</v>
      </c>
      <c r="B28" s="2">
        <v>5</v>
      </c>
      <c r="C28" s="2">
        <v>8</v>
      </c>
      <c r="D28" s="2">
        <v>12</v>
      </c>
      <c r="E28" s="2">
        <v>13</v>
      </c>
      <c r="F28" s="2">
        <v>13.8</v>
      </c>
      <c r="G28" s="2">
        <v>15</v>
      </c>
      <c r="H28" s="2">
        <v>15.5</v>
      </c>
      <c r="I28" s="2">
        <v>16</v>
      </c>
      <c r="J28" s="2">
        <v>16.8</v>
      </c>
      <c r="K28" s="2">
        <v>18</v>
      </c>
    </row>
    <row r="29" spans="1:11" s="1" customFormat="1" ht="12">
      <c r="A29" s="6" t="s">
        <v>28</v>
      </c>
      <c r="B29" s="2">
        <v>1</v>
      </c>
      <c r="C29" s="2">
        <v>1.2</v>
      </c>
      <c r="D29" s="2">
        <v>1.3</v>
      </c>
      <c r="E29" s="2">
        <v>1.44</v>
      </c>
      <c r="F29" s="2">
        <v>1.5</v>
      </c>
      <c r="G29" s="2">
        <v>1.55</v>
      </c>
      <c r="H29" s="2">
        <v>1.75</v>
      </c>
      <c r="I29" s="2">
        <v>1.9</v>
      </c>
      <c r="J29" s="2">
        <v>2.2999999999999998</v>
      </c>
      <c r="K29" s="2">
        <v>2.5</v>
      </c>
    </row>
    <row r="30" spans="1:11" s="1" customFormat="1" ht="12">
      <c r="A30" s="6" t="s">
        <v>29</v>
      </c>
      <c r="B30" s="2">
        <v>2</v>
      </c>
      <c r="C30" s="2">
        <v>1</v>
      </c>
      <c r="D30" s="2">
        <v>2</v>
      </c>
      <c r="E30" s="2">
        <v>0</v>
      </c>
      <c r="F30" s="2">
        <v>1</v>
      </c>
      <c r="G30" s="2">
        <v>0</v>
      </c>
      <c r="H30" s="2">
        <v>3</v>
      </c>
      <c r="I30" s="2">
        <v>4</v>
      </c>
      <c r="J30" s="2">
        <v>1</v>
      </c>
      <c r="K30" s="2">
        <v>2</v>
      </c>
    </row>
    <row r="31" spans="1:11" s="1" customFormat="1" ht="12">
      <c r="A31" s="6" t="s">
        <v>30</v>
      </c>
      <c r="B31" s="2">
        <v>9</v>
      </c>
      <c r="C31" s="2">
        <v>10.5</v>
      </c>
      <c r="D31" s="2">
        <v>12.2</v>
      </c>
      <c r="E31" s="2">
        <v>14.8</v>
      </c>
      <c r="F31" s="2">
        <v>16.7</v>
      </c>
      <c r="G31" s="2">
        <v>19.8</v>
      </c>
      <c r="H31" s="2">
        <v>22</v>
      </c>
      <c r="I31" s="2">
        <v>23.8</v>
      </c>
      <c r="J31" s="2">
        <v>24.9</v>
      </c>
      <c r="K31" s="2">
        <v>28.6</v>
      </c>
    </row>
    <row r="32" spans="1:11" s="1" customFormat="1" ht="12">
      <c r="A32" s="6" t="s">
        <v>31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</row>
    <row r="33" spans="1:12" s="1" customFormat="1" ht="12">
      <c r="A33" s="6" t="s">
        <v>32</v>
      </c>
      <c r="B33" s="2">
        <v>50</v>
      </c>
      <c r="C33" s="2">
        <v>48</v>
      </c>
      <c r="D33" s="2">
        <v>50</v>
      </c>
      <c r="E33" s="2">
        <v>60</v>
      </c>
      <c r="F33" s="2">
        <v>30</v>
      </c>
      <c r="G33" s="2">
        <v>20</v>
      </c>
      <c r="H33" s="2">
        <v>10</v>
      </c>
      <c r="I33" s="2">
        <v>30</v>
      </c>
      <c r="J33" s="2">
        <v>40</v>
      </c>
      <c r="K33" s="2">
        <v>60</v>
      </c>
    </row>
    <row r="34" spans="1:12" s="1" customFormat="1" ht="12">
      <c r="A34" s="6" t="s">
        <v>33</v>
      </c>
      <c r="B34" s="2">
        <v>2</v>
      </c>
      <c r="C34" s="2">
        <v>2.8</v>
      </c>
      <c r="D34" s="2">
        <v>3.2</v>
      </c>
      <c r="E34" s="2">
        <v>4.8</v>
      </c>
      <c r="F34" s="2">
        <v>5.5</v>
      </c>
      <c r="G34" s="2">
        <v>7.9</v>
      </c>
      <c r="H34" s="2">
        <v>8.6</v>
      </c>
      <c r="I34" s="2">
        <v>12.4</v>
      </c>
      <c r="J34" s="2">
        <v>15.5</v>
      </c>
      <c r="K34" s="2">
        <v>20</v>
      </c>
    </row>
    <row r="35" spans="1:12" s="1" customFormat="1" ht="12">
      <c r="A35" s="6" t="s">
        <v>34</v>
      </c>
      <c r="B35" s="2">
        <v>760</v>
      </c>
      <c r="C35" s="2">
        <v>768.9</v>
      </c>
      <c r="D35" s="2">
        <v>790</v>
      </c>
      <c r="E35" s="2">
        <v>819.5</v>
      </c>
      <c r="F35" s="2">
        <v>835.6</v>
      </c>
      <c r="G35" s="2">
        <v>855.5</v>
      </c>
      <c r="H35" s="2">
        <v>890</v>
      </c>
      <c r="I35" s="2">
        <v>910</v>
      </c>
      <c r="J35" s="2">
        <v>925</v>
      </c>
      <c r="K35" s="2">
        <v>938.8</v>
      </c>
    </row>
    <row r="36" spans="1:12" s="1" customFormat="1" ht="12">
      <c r="A36" s="6" t="s">
        <v>35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7"/>
    </row>
    <row r="37" spans="1:12" s="1" customFormat="1" ht="12">
      <c r="K37" s="7"/>
    </row>
    <row r="38" spans="1:12" s="1" customFormat="1">
      <c r="A38" s="18" t="s">
        <v>89</v>
      </c>
      <c r="K38" s="7"/>
    </row>
    <row r="39" spans="1:12" s="1" customFormat="1" ht="12">
      <c r="A39" s="8" t="s">
        <v>43</v>
      </c>
      <c r="B39" s="2">
        <v>2850</v>
      </c>
      <c r="C39" s="2">
        <v>3000</v>
      </c>
      <c r="D39" s="2">
        <v>3150</v>
      </c>
      <c r="E39" s="2">
        <v>3300</v>
      </c>
      <c r="F39" s="2">
        <v>3450</v>
      </c>
      <c r="G39" s="2">
        <v>3600</v>
      </c>
      <c r="H39" s="2">
        <v>3750</v>
      </c>
      <c r="I39" s="2">
        <v>3900</v>
      </c>
      <c r="J39" s="2">
        <v>4050</v>
      </c>
      <c r="K39" s="2">
        <v>4200</v>
      </c>
    </row>
    <row r="40" spans="1:12" s="1" customFormat="1" ht="12.75">
      <c r="A40" s="9" t="str">
        <f t="shared" ref="A40:K40" ca="1" si="0">INDIRECT(ADDRESS(CELL("row"),COLUMN(A4)))</f>
        <v>融资需求=预计总资产-不增加借款的预计总负债-预计股东权益</v>
      </c>
      <c r="B40" s="10">
        <f t="shared" ca="1" si="0"/>
        <v>0</v>
      </c>
      <c r="C40" s="10">
        <f t="shared" ca="1" si="0"/>
        <v>0</v>
      </c>
      <c r="D40" s="10">
        <f t="shared" ca="1" si="0"/>
        <v>111.11999999999989</v>
      </c>
      <c r="E40" s="10">
        <f t="shared" ca="1" si="0"/>
        <v>0</v>
      </c>
      <c r="F40" s="10">
        <f t="shared" ca="1" si="0"/>
        <v>0</v>
      </c>
      <c r="G40" s="10">
        <f t="shared" ca="1" si="0"/>
        <v>0</v>
      </c>
      <c r="H40" s="10">
        <f t="shared" ca="1" si="0"/>
        <v>0</v>
      </c>
      <c r="I40" s="10">
        <f t="shared" ca="1" si="0"/>
        <v>0</v>
      </c>
      <c r="J40" s="10">
        <f t="shared" ca="1" si="0"/>
        <v>0</v>
      </c>
      <c r="K40" s="10">
        <f t="shared" ca="1" si="0"/>
        <v>0</v>
      </c>
    </row>
    <row r="41" spans="1:12" s="1" customFormat="1" ht="12">
      <c r="K41" s="7"/>
    </row>
    <row r="42" spans="1:12" s="1" customFormat="1" ht="12">
      <c r="K42" s="7"/>
    </row>
    <row r="43" spans="1:12" s="1" customFormat="1" ht="12">
      <c r="K43" s="7"/>
    </row>
    <row r="44" spans="1:12" s="1" customFormat="1" ht="12">
      <c r="K44" s="7"/>
    </row>
    <row r="45" spans="1:12" s="1" customFormat="1" ht="12">
      <c r="K45" s="7"/>
    </row>
    <row r="46" spans="1:12" s="1" customFormat="1" ht="12">
      <c r="K46" s="7"/>
    </row>
    <row r="47" spans="1:12" s="1" customFormat="1" ht="12">
      <c r="K47" s="7"/>
    </row>
    <row r="48" spans="1:12" s="1" customFormat="1" ht="12">
      <c r="K48" s="7"/>
    </row>
    <row r="49" spans="1:11" s="1" customFormat="1" ht="12">
      <c r="K49" s="7"/>
    </row>
    <row r="50" spans="1:11" s="1" customFormat="1" ht="12">
      <c r="K50" s="7"/>
    </row>
    <row r="51" spans="1:11" s="1" customFormat="1" ht="12">
      <c r="K51" s="7"/>
    </row>
    <row r="52" spans="1:11" s="1" customFormat="1" ht="12">
      <c r="K52" s="7"/>
    </row>
    <row r="53" spans="1:11" s="1" customFormat="1" ht="12">
      <c r="K53" s="7"/>
    </row>
    <row r="54" spans="1:11" s="1" customFormat="1" ht="12">
      <c r="K54" s="7"/>
    </row>
    <row r="55" spans="1:11" s="1" customFormat="1" ht="12">
      <c r="K55" s="7"/>
    </row>
    <row r="56" spans="1:11" s="1" customFormat="1" ht="12">
      <c r="K56" s="7"/>
    </row>
    <row r="57" spans="1:11" s="1" customFormat="1" ht="12">
      <c r="K57" s="7"/>
    </row>
    <row r="58" spans="1:11" s="1" customFormat="1" ht="12">
      <c r="K58" s="7"/>
    </row>
    <row r="59" spans="1:11" s="1" customFormat="1" ht="12">
      <c r="K59" s="7"/>
    </row>
    <row r="60" spans="1:11" s="1" customFormat="1">
      <c r="A60" s="18" t="s">
        <v>86</v>
      </c>
    </row>
    <row r="61" spans="1:11" s="1" customFormat="1" ht="24">
      <c r="A61" s="11" t="s">
        <v>38</v>
      </c>
      <c r="B61" s="12" t="s">
        <v>47</v>
      </c>
      <c r="C61" s="24" t="s">
        <v>48</v>
      </c>
      <c r="D61" s="24"/>
      <c r="E61" s="24"/>
      <c r="F61" s="24"/>
      <c r="G61" s="24"/>
      <c r="H61" s="12" t="s">
        <v>75</v>
      </c>
      <c r="I61" s="12" t="s">
        <v>49</v>
      </c>
    </row>
    <row r="62" spans="1:11" s="1" customFormat="1" ht="12">
      <c r="A62" s="13" t="s">
        <v>6</v>
      </c>
      <c r="B62" s="14">
        <v>0.98157750275561062</v>
      </c>
      <c r="C62" s="19" t="s">
        <v>50</v>
      </c>
      <c r="D62" s="19"/>
      <c r="E62" s="19"/>
      <c r="F62" s="19"/>
      <c r="G62" s="19"/>
      <c r="H62" s="17"/>
      <c r="I62" s="15">
        <v>116.08200000000001</v>
      </c>
    </row>
    <row r="63" spans="1:11" s="1" customFormat="1" ht="12">
      <c r="A63" s="13" t="s">
        <v>7</v>
      </c>
      <c r="B63" s="14">
        <v>0.98348958289984811</v>
      </c>
      <c r="C63" s="19" t="s">
        <v>51</v>
      </c>
      <c r="D63" s="19"/>
      <c r="E63" s="19"/>
      <c r="F63" s="19"/>
      <c r="G63" s="19"/>
      <c r="H63" s="17"/>
      <c r="I63" s="15">
        <v>53.3703</v>
      </c>
    </row>
    <row r="64" spans="1:11" s="1" customFormat="1" ht="12">
      <c r="A64" s="13" t="s">
        <v>8</v>
      </c>
      <c r="B64" s="14">
        <v>0.99600338620058027</v>
      </c>
      <c r="C64" s="19" t="s">
        <v>52</v>
      </c>
      <c r="D64" s="19"/>
      <c r="E64" s="19"/>
      <c r="F64" s="19"/>
      <c r="G64" s="19"/>
      <c r="H64" s="17"/>
      <c r="I64" s="15">
        <v>129.18299999999999</v>
      </c>
    </row>
    <row r="65" spans="1:9" s="1" customFormat="1" ht="12">
      <c r="A65" s="13" t="s">
        <v>9</v>
      </c>
      <c r="B65" s="14">
        <v>0</v>
      </c>
      <c r="C65" s="19" t="s">
        <v>76</v>
      </c>
      <c r="D65" s="19"/>
      <c r="E65" s="19"/>
      <c r="F65" s="19"/>
      <c r="G65" s="19"/>
      <c r="H65" s="17"/>
      <c r="I65" s="15">
        <v>2</v>
      </c>
    </row>
    <row r="66" spans="1:9" s="1" customFormat="1" ht="12">
      <c r="A66" s="13" t="s">
        <v>10</v>
      </c>
      <c r="B66" s="14">
        <v>0</v>
      </c>
      <c r="C66" s="19" t="s">
        <v>77</v>
      </c>
      <c r="D66" s="19"/>
      <c r="E66" s="19"/>
      <c r="F66" s="19"/>
      <c r="G66" s="19"/>
      <c r="H66" s="17"/>
      <c r="I66" s="15">
        <v>1</v>
      </c>
    </row>
    <row r="67" spans="1:9" s="1" customFormat="1" ht="12">
      <c r="A67" s="13" t="s">
        <v>11</v>
      </c>
      <c r="B67" s="14">
        <v>0.99821634046249952</v>
      </c>
      <c r="C67" s="19" t="s">
        <v>53</v>
      </c>
      <c r="D67" s="19"/>
      <c r="E67" s="19"/>
      <c r="F67" s="19"/>
      <c r="G67" s="19"/>
      <c r="H67" s="17"/>
      <c r="I67" s="15">
        <v>721.75549999999987</v>
      </c>
    </row>
    <row r="68" spans="1:9" s="1" customFormat="1" ht="12">
      <c r="A68" s="13" t="s">
        <v>12</v>
      </c>
      <c r="B68" s="14">
        <v>0.99599951331853864</v>
      </c>
      <c r="C68" s="19" t="s">
        <v>54</v>
      </c>
      <c r="D68" s="19"/>
      <c r="E68" s="19"/>
      <c r="F68" s="19"/>
      <c r="G68" s="19"/>
      <c r="H68" s="17"/>
      <c r="I68" s="16">
        <v>57.265000000000001</v>
      </c>
    </row>
    <row r="69" spans="1:9" s="1" customFormat="1" ht="12">
      <c r="A69" s="13" t="s">
        <v>13</v>
      </c>
      <c r="B69" s="14">
        <v>0.99393357138211658</v>
      </c>
      <c r="C69" s="19" t="s">
        <v>55</v>
      </c>
      <c r="D69" s="19"/>
      <c r="E69" s="19"/>
      <c r="F69" s="19"/>
      <c r="G69" s="19"/>
      <c r="H69" s="17"/>
      <c r="I69" s="16">
        <v>72.991500000000002</v>
      </c>
    </row>
    <row r="70" spans="1:9" s="1" customFormat="1" ht="12">
      <c r="A70" s="13" t="s">
        <v>36</v>
      </c>
      <c r="B70" s="14">
        <v>0.98100558932301218</v>
      </c>
      <c r="C70" s="19" t="s">
        <v>56</v>
      </c>
      <c r="D70" s="19"/>
      <c r="E70" s="19"/>
      <c r="F70" s="19"/>
      <c r="G70" s="19"/>
      <c r="H70" s="17"/>
      <c r="I70" s="16">
        <v>21.325299999999999</v>
      </c>
    </row>
    <row r="71" spans="1:9" s="1" customFormat="1" ht="12">
      <c r="A71" s="13" t="s">
        <v>57</v>
      </c>
      <c r="B71" s="14">
        <v>0.99163950357590724</v>
      </c>
      <c r="C71" s="19" t="s">
        <v>58</v>
      </c>
      <c r="D71" s="19"/>
      <c r="E71" s="19"/>
      <c r="F71" s="19"/>
      <c r="G71" s="19"/>
      <c r="H71" s="17"/>
      <c r="I71" s="16">
        <v>164.8965</v>
      </c>
    </row>
    <row r="72" spans="1:9" s="1" customFormat="1" ht="12">
      <c r="A72" s="13" t="s">
        <v>14</v>
      </c>
      <c r="B72" s="14">
        <v>0.97228608145537621</v>
      </c>
      <c r="C72" s="19" t="s">
        <v>59</v>
      </c>
      <c r="D72" s="19"/>
      <c r="E72" s="19"/>
      <c r="F72" s="19"/>
      <c r="G72" s="19"/>
      <c r="H72" s="17"/>
      <c r="I72" s="16">
        <v>50.280900000000003</v>
      </c>
    </row>
    <row r="73" spans="1:9" s="1" customFormat="1" ht="12">
      <c r="A73" s="13" t="s">
        <v>15</v>
      </c>
      <c r="B73" s="14">
        <v>0.99912643171502413</v>
      </c>
      <c r="C73" s="19" t="s">
        <v>60</v>
      </c>
      <c r="D73" s="19"/>
      <c r="E73" s="19"/>
      <c r="F73" s="19"/>
      <c r="G73" s="19"/>
      <c r="H73" s="17"/>
      <c r="I73" s="16">
        <v>121.71469999999999</v>
      </c>
    </row>
    <row r="74" spans="1:9" s="1" customFormat="1" ht="12">
      <c r="A74" s="13" t="s">
        <v>16</v>
      </c>
      <c r="B74" s="14">
        <v>0.99123580353399854</v>
      </c>
      <c r="C74" s="19" t="s">
        <v>61</v>
      </c>
      <c r="D74" s="19"/>
      <c r="E74" s="19"/>
      <c r="F74" s="19"/>
      <c r="G74" s="19"/>
      <c r="H74" s="17"/>
      <c r="I74" s="16">
        <v>24.423900000000003</v>
      </c>
    </row>
    <row r="75" spans="1:9" s="1" customFormat="1" ht="12">
      <c r="A75" s="13" t="s">
        <v>17</v>
      </c>
      <c r="B75" s="14">
        <v>0.99311988131771611</v>
      </c>
      <c r="C75" s="19" t="s">
        <v>78</v>
      </c>
      <c r="D75" s="19"/>
      <c r="E75" s="19"/>
      <c r="F75" s="19"/>
      <c r="G75" s="19"/>
      <c r="H75" s="17"/>
      <c r="I75" s="15">
        <v>25</v>
      </c>
    </row>
    <row r="76" spans="1:9" s="1" customFormat="1" ht="12">
      <c r="A76" s="13" t="s">
        <v>18</v>
      </c>
      <c r="B76" s="14">
        <v>0.99942124579360003</v>
      </c>
      <c r="C76" s="19" t="s">
        <v>62</v>
      </c>
      <c r="D76" s="19"/>
      <c r="E76" s="19"/>
      <c r="F76" s="19"/>
      <c r="G76" s="19"/>
      <c r="H76" s="17"/>
      <c r="I76" s="15">
        <v>1609.4692</v>
      </c>
    </row>
    <row r="77" spans="1:9" s="1" customFormat="1" ht="12">
      <c r="A77" s="13" t="s">
        <v>19</v>
      </c>
      <c r="B77" s="14">
        <v>0.99613545596813435</v>
      </c>
      <c r="C77" s="19" t="s">
        <v>61</v>
      </c>
      <c r="D77" s="19"/>
      <c r="E77" s="19"/>
      <c r="F77" s="19"/>
      <c r="G77" s="19"/>
      <c r="H77" s="17"/>
      <c r="I77" s="15">
        <v>24.423900000000003</v>
      </c>
    </row>
    <row r="78" spans="1:9" s="1" customFormat="1" ht="12">
      <c r="A78" s="13" t="s">
        <v>20</v>
      </c>
      <c r="B78" s="14">
        <v>-0.70547260571519654</v>
      </c>
      <c r="C78" s="19" t="s">
        <v>79</v>
      </c>
      <c r="D78" s="19"/>
      <c r="E78" s="19"/>
      <c r="F78" s="19"/>
      <c r="G78" s="19"/>
      <c r="H78" s="17"/>
      <c r="I78" s="15">
        <v>0</v>
      </c>
    </row>
    <row r="79" spans="1:9" s="1" customFormat="1" ht="12">
      <c r="A79" s="13" t="s">
        <v>37</v>
      </c>
      <c r="B79" s="14">
        <v>-0.51886436690675497</v>
      </c>
      <c r="C79" s="19" t="s">
        <v>80</v>
      </c>
      <c r="D79" s="19"/>
      <c r="E79" s="19"/>
      <c r="F79" s="19"/>
      <c r="G79" s="19"/>
      <c r="H79" s="17"/>
      <c r="I79" s="15">
        <v>80</v>
      </c>
    </row>
    <row r="80" spans="1:9" s="1" customFormat="1" ht="12">
      <c r="A80" s="13" t="s">
        <v>21</v>
      </c>
      <c r="B80" s="14">
        <v>-0.7031081613763962</v>
      </c>
      <c r="C80" s="19" t="s">
        <v>81</v>
      </c>
      <c r="D80" s="19"/>
      <c r="E80" s="19"/>
      <c r="F80" s="19"/>
      <c r="G80" s="19"/>
      <c r="H80" s="17"/>
      <c r="I80" s="15">
        <v>10</v>
      </c>
    </row>
    <row r="81" spans="1:9" s="1" customFormat="1" ht="12">
      <c r="A81" s="13" t="s">
        <v>22</v>
      </c>
      <c r="B81" s="14">
        <v>0.99710195185655859</v>
      </c>
      <c r="C81" s="19" t="s">
        <v>63</v>
      </c>
      <c r="D81" s="19"/>
      <c r="E81" s="19"/>
      <c r="F81" s="19"/>
      <c r="G81" s="19"/>
      <c r="H81" s="17"/>
      <c r="I81" s="15">
        <v>261.68200000000002</v>
      </c>
    </row>
    <row r="82" spans="1:9" s="1" customFormat="1" ht="12">
      <c r="A82" s="13" t="s">
        <v>23</v>
      </c>
      <c r="B82" s="14">
        <v>0.99653170609137132</v>
      </c>
      <c r="C82" s="19" t="s">
        <v>64</v>
      </c>
      <c r="D82" s="19"/>
      <c r="E82" s="19"/>
      <c r="F82" s="19"/>
      <c r="G82" s="19"/>
      <c r="H82" s="17"/>
      <c r="I82" s="15">
        <v>48.204999999999998</v>
      </c>
    </row>
    <row r="83" spans="1:9" s="1" customFormat="1" ht="12">
      <c r="A83" s="13" t="s">
        <v>24</v>
      </c>
      <c r="B83" s="14">
        <v>0</v>
      </c>
      <c r="C83" s="19" t="s">
        <v>82</v>
      </c>
      <c r="D83" s="19"/>
      <c r="E83" s="19"/>
      <c r="F83" s="19"/>
      <c r="G83" s="19"/>
      <c r="H83" s="17"/>
      <c r="I83" s="15">
        <v>5</v>
      </c>
    </row>
    <row r="84" spans="1:9" s="1" customFormat="1" ht="12">
      <c r="A84" s="13" t="s">
        <v>25</v>
      </c>
      <c r="B84" s="14">
        <v>0</v>
      </c>
      <c r="C84" s="19" t="s">
        <v>83</v>
      </c>
      <c r="D84" s="19"/>
      <c r="E84" s="19"/>
      <c r="F84" s="19"/>
      <c r="G84" s="19"/>
      <c r="H84" s="17"/>
      <c r="I84" s="15">
        <v>15</v>
      </c>
    </row>
    <row r="85" spans="1:9" s="1" customFormat="1" ht="12">
      <c r="A85" s="13" t="s">
        <v>26</v>
      </c>
      <c r="B85" s="14">
        <v>0</v>
      </c>
      <c r="C85" s="19" t="s">
        <v>76</v>
      </c>
      <c r="D85" s="19"/>
      <c r="E85" s="19"/>
      <c r="F85" s="19"/>
      <c r="G85" s="19"/>
      <c r="H85" s="17"/>
      <c r="I85" s="15">
        <v>1</v>
      </c>
    </row>
    <row r="86" spans="1:9" s="1" customFormat="1" ht="12">
      <c r="A86" s="13" t="s">
        <v>27</v>
      </c>
      <c r="B86" s="14">
        <v>0.9368514803483835</v>
      </c>
      <c r="C86" s="19" t="s">
        <v>65</v>
      </c>
      <c r="D86" s="19"/>
      <c r="E86" s="19"/>
      <c r="F86" s="19"/>
      <c r="G86" s="19"/>
      <c r="H86" s="17"/>
      <c r="I86" s="15">
        <v>25.665499999999994</v>
      </c>
    </row>
    <row r="87" spans="1:9" s="1" customFormat="1" ht="12">
      <c r="A87" s="13" t="s">
        <v>28</v>
      </c>
      <c r="B87" s="14">
        <v>0.97017866688626242</v>
      </c>
      <c r="C87" s="19" t="s">
        <v>66</v>
      </c>
      <c r="D87" s="19"/>
      <c r="E87" s="19"/>
      <c r="F87" s="19"/>
      <c r="G87" s="19"/>
      <c r="H87" s="17"/>
      <c r="I87" s="15">
        <v>3.1427599999999991</v>
      </c>
    </row>
    <row r="88" spans="1:9" s="1" customFormat="1" ht="12">
      <c r="A88" s="13" t="s">
        <v>29</v>
      </c>
      <c r="B88" s="14">
        <v>0.26111648393354686</v>
      </c>
      <c r="C88" s="19" t="s">
        <v>85</v>
      </c>
      <c r="D88" s="19"/>
      <c r="E88" s="19"/>
      <c r="F88" s="19"/>
      <c r="G88" s="19"/>
      <c r="H88" s="17"/>
      <c r="I88" s="15">
        <v>5</v>
      </c>
    </row>
    <row r="89" spans="1:9" s="1" customFormat="1" ht="12">
      <c r="A89" s="13" t="s">
        <v>30</v>
      </c>
      <c r="B89" s="14">
        <v>0.99666413264978226</v>
      </c>
      <c r="C89" s="19" t="s">
        <v>67</v>
      </c>
      <c r="D89" s="19"/>
      <c r="E89" s="19"/>
      <c r="F89" s="19"/>
      <c r="G89" s="19"/>
      <c r="H89" s="17"/>
      <c r="I89" s="15">
        <v>39.676499999999997</v>
      </c>
    </row>
    <row r="90" spans="1:9" s="1" customFormat="1" ht="12">
      <c r="A90" s="13" t="s">
        <v>31</v>
      </c>
      <c r="B90" s="14">
        <v>0</v>
      </c>
      <c r="C90" s="19" t="s">
        <v>76</v>
      </c>
      <c r="D90" s="19"/>
      <c r="E90" s="19"/>
      <c r="F90" s="19"/>
      <c r="G90" s="19"/>
      <c r="H90" s="17"/>
      <c r="I90" s="15">
        <v>3</v>
      </c>
    </row>
    <row r="91" spans="1:9" s="1" customFormat="1" ht="12">
      <c r="A91" s="13" t="s">
        <v>32</v>
      </c>
      <c r="B91" s="14">
        <v>-0.24571198349449033</v>
      </c>
      <c r="C91" s="19" t="s">
        <v>84</v>
      </c>
      <c r="D91" s="19"/>
      <c r="E91" s="19"/>
      <c r="F91" s="19"/>
      <c r="G91" s="19"/>
      <c r="H91" s="17"/>
      <c r="I91" s="15">
        <v>25</v>
      </c>
    </row>
    <row r="92" spans="1:9" s="1" customFormat="1" ht="12">
      <c r="A92" s="13" t="s">
        <v>33</v>
      </c>
      <c r="B92" s="14">
        <v>0.95340427143560791</v>
      </c>
      <c r="C92" s="19" t="s">
        <v>68</v>
      </c>
      <c r="D92" s="19"/>
      <c r="E92" s="19"/>
      <c r="F92" s="19"/>
      <c r="G92" s="19"/>
      <c r="H92" s="17"/>
      <c r="I92" s="15">
        <v>26.788799999999995</v>
      </c>
    </row>
    <row r="93" spans="1:9" s="1" customFormat="1" ht="12">
      <c r="A93" s="13" t="s">
        <v>34</v>
      </c>
      <c r="B93" s="14">
        <v>0.99579619147317222</v>
      </c>
      <c r="C93" s="19" t="s">
        <v>69</v>
      </c>
      <c r="D93" s="19"/>
      <c r="E93" s="19"/>
      <c r="F93" s="19"/>
      <c r="G93" s="19"/>
      <c r="H93" s="17"/>
      <c r="I93" s="15">
        <v>1059.9023999999999</v>
      </c>
    </row>
    <row r="94" spans="1:9" s="1" customFormat="1" ht="12">
      <c r="A94" s="13" t="s">
        <v>35</v>
      </c>
      <c r="B94" s="14">
        <v>0</v>
      </c>
      <c r="C94" s="19" t="s">
        <v>76</v>
      </c>
      <c r="D94" s="19"/>
      <c r="E94" s="19"/>
      <c r="F94" s="19"/>
      <c r="G94" s="19"/>
      <c r="H94" s="17"/>
      <c r="I94" s="15">
        <v>0</v>
      </c>
    </row>
    <row r="96" spans="1:9" s="1" customFormat="1">
      <c r="A96" s="18" t="s">
        <v>87</v>
      </c>
    </row>
    <row r="97" spans="1:4" s="1" customFormat="1" ht="12">
      <c r="D97" s="27" t="s">
        <v>70</v>
      </c>
    </row>
    <row r="98" spans="1:4" s="1" customFormat="1" ht="12">
      <c r="A98" s="25" t="s">
        <v>71</v>
      </c>
      <c r="B98" s="25"/>
      <c r="C98" s="26"/>
      <c r="D98" s="2">
        <v>3195.18</v>
      </c>
    </row>
    <row r="99" spans="1:4" s="1" customFormat="1" ht="12">
      <c r="A99" s="25" t="s">
        <v>72</v>
      </c>
      <c r="B99" s="25"/>
      <c r="C99" s="26"/>
      <c r="D99" s="2">
        <v>1609.06</v>
      </c>
    </row>
    <row r="100" spans="1:4" s="1" customFormat="1" ht="24.75" customHeight="1">
      <c r="A100" s="20" t="s">
        <v>73</v>
      </c>
      <c r="B100" s="21"/>
      <c r="C100" s="22"/>
      <c r="D100" s="2">
        <f>1000+5000*0.1*0.95</f>
        <v>1475</v>
      </c>
    </row>
    <row r="101" spans="1:4" s="1" customFormat="1" ht="24.75" customHeight="1">
      <c r="A101" s="23" t="s">
        <v>74</v>
      </c>
      <c r="B101" s="23"/>
      <c r="C101" s="23"/>
      <c r="D101" s="2">
        <f>D98-D99-D100</f>
        <v>111.11999999999989</v>
      </c>
    </row>
  </sheetData>
  <mergeCells count="38">
    <mergeCell ref="A100:C100"/>
    <mergeCell ref="A101:C101"/>
    <mergeCell ref="C61:G61"/>
    <mergeCell ref="C62:G62"/>
    <mergeCell ref="C63:G63"/>
    <mergeCell ref="C64:G64"/>
    <mergeCell ref="A98:C98"/>
    <mergeCell ref="A99:C99"/>
    <mergeCell ref="C69:G69"/>
    <mergeCell ref="C70:G70"/>
    <mergeCell ref="C71:G71"/>
    <mergeCell ref="C72:G72"/>
    <mergeCell ref="C65:G65"/>
    <mergeCell ref="C66:G66"/>
    <mergeCell ref="C67:G67"/>
    <mergeCell ref="C68:G68"/>
    <mergeCell ref="C77:G77"/>
    <mergeCell ref="C78:G78"/>
    <mergeCell ref="C79:G79"/>
    <mergeCell ref="C80:G80"/>
    <mergeCell ref="C73:G73"/>
    <mergeCell ref="C74:G74"/>
    <mergeCell ref="C75:G75"/>
    <mergeCell ref="C76:G76"/>
    <mergeCell ref="C85:G85"/>
    <mergeCell ref="C86:G86"/>
    <mergeCell ref="C87:G87"/>
    <mergeCell ref="C88:G88"/>
    <mergeCell ref="C81:G81"/>
    <mergeCell ref="C82:G82"/>
    <mergeCell ref="C83:G83"/>
    <mergeCell ref="C84:G84"/>
    <mergeCell ref="C93:G93"/>
    <mergeCell ref="C94:G94"/>
    <mergeCell ref="C89:G89"/>
    <mergeCell ref="C90:G90"/>
    <mergeCell ref="C91:G91"/>
    <mergeCell ref="C92:G92"/>
  </mergeCells>
  <phoneticPr fontId="2" type="noConversion"/>
  <pageMargins left="0.75" right="0.75" top="1" bottom="1" header="0.5" footer="0.5"/>
  <pageSetup paperSize="9" orientation="portrait" horizontalDpi="200" verticalDpi="200" r:id="rId1"/>
  <headerFooter alignWithMargins="0"/>
  <ignoredErrors>
    <ignoredError sqref="C65:C66 C94 C90 C83:C8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回归分析法</vt:lpstr>
    </vt:vector>
  </TitlesOfParts>
  <Company>MC SYSTEM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张艳坤</cp:lastModifiedBy>
  <dcterms:created xsi:type="dcterms:W3CDTF">2004-10-30T03:46:54Z</dcterms:created>
  <dcterms:modified xsi:type="dcterms:W3CDTF">2015-04-10T16:15:31Z</dcterms:modified>
</cp:coreProperties>
</file>